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Nutrition Web\"/>
    </mc:Choice>
  </mc:AlternateContent>
  <xr:revisionPtr revIDLastSave="0" documentId="8_{31E2DE47-BBA4-4B52-A574-3831C72C1AEC}" xr6:coauthVersionLast="31" xr6:coauthVersionMax="31" xr10:uidLastSave="{00000000-0000-0000-0000-000000000000}"/>
  <workbookProtection workbookPassword="C6AC" lockStructure="1"/>
  <bookViews>
    <workbookView xWindow="0" yWindow="0" windowWidth="23040" windowHeight="9072" xr2:uid="{00000000-000D-0000-FFFF-FFFF00000000}"/>
  </bookViews>
  <sheets>
    <sheet name="Standardized Program Costs" sheetId="1" r:id="rId1"/>
    <sheet name="Staff Salaries" sheetId="4" r:id="rId2"/>
    <sheet name="Definitions" sheetId="3" r:id="rId3"/>
  </sheets>
  <definedNames>
    <definedName name="_xlnm.Print_Area" localSheetId="2">Definitions!$A$1:$A$185</definedName>
    <definedName name="_xlnm.Print_Area" localSheetId="0">'Standardized Program Costs'!$A$1:$M$132</definedName>
  </definedNames>
  <calcPr calcId="179017"/>
</workbook>
</file>

<file path=xl/calcChain.xml><?xml version="1.0" encoding="utf-8"?>
<calcChain xmlns="http://schemas.openxmlformats.org/spreadsheetml/2006/main">
  <c r="E59" i="1" l="1"/>
  <c r="D114" i="1" l="1"/>
  <c r="I114" i="1" s="1"/>
  <c r="G114" i="1" l="1"/>
  <c r="E72" i="1"/>
  <c r="E71" i="1"/>
  <c r="E70" i="1"/>
  <c r="E69" i="1"/>
  <c r="F41" i="1"/>
  <c r="I72" i="1" l="1"/>
  <c r="G72" i="1"/>
  <c r="I69" i="1"/>
  <c r="G69" i="1"/>
  <c r="I70" i="1"/>
  <c r="G70" i="1"/>
  <c r="I71" i="1"/>
  <c r="G71" i="1"/>
  <c r="E73" i="1"/>
  <c r="G73" i="1" s="1"/>
  <c r="I73" i="1" l="1"/>
  <c r="N48" i="1"/>
  <c r="N42" i="1"/>
  <c r="N36" i="1" l="1"/>
  <c r="E98" i="1"/>
  <c r="I98" i="1" s="1"/>
  <c r="E103" i="1"/>
  <c r="I103" i="1" s="1"/>
  <c r="E108" i="1"/>
  <c r="G108" i="1" s="1"/>
  <c r="I108" i="1"/>
  <c r="E109" i="1"/>
  <c r="I109" i="1" s="1"/>
  <c r="H66" i="1"/>
  <c r="F52" i="1"/>
  <c r="H93" i="1"/>
  <c r="E97" i="1"/>
  <c r="G97" i="1" s="1"/>
  <c r="E102" i="1"/>
  <c r="G102" i="1" s="1"/>
  <c r="E104" i="1"/>
  <c r="I104" i="1" s="1"/>
  <c r="F67" i="4"/>
  <c r="F68" i="4" s="1"/>
  <c r="H43" i="1" s="1"/>
  <c r="D67" i="4"/>
  <c r="D68" i="4" s="1"/>
  <c r="F43" i="1" s="1"/>
  <c r="F45" i="4"/>
  <c r="D45" i="4"/>
  <c r="F44" i="4"/>
  <c r="D44" i="4"/>
  <c r="F43" i="4"/>
  <c r="D43" i="4"/>
  <c r="F16" i="4"/>
  <c r="D16" i="4"/>
  <c r="F15" i="4"/>
  <c r="D15" i="4"/>
  <c r="F14" i="4"/>
  <c r="D14" i="4"/>
  <c r="F13" i="4"/>
  <c r="D13" i="4"/>
  <c r="F12" i="4"/>
  <c r="D12" i="4"/>
  <c r="F11" i="4"/>
  <c r="D11" i="4"/>
  <c r="F31" i="1"/>
  <c r="E96" i="1"/>
  <c r="I96" i="1" s="1"/>
  <c r="E89" i="1"/>
  <c r="G89" i="1" s="1"/>
  <c r="D66" i="1"/>
  <c r="E55" i="1"/>
  <c r="D52" i="1"/>
  <c r="D54" i="1"/>
  <c r="D53" i="1"/>
  <c r="G53" i="1" s="1"/>
  <c r="D49" i="1"/>
  <c r="I49" i="1" s="1"/>
  <c r="E82" i="1"/>
  <c r="G82" i="1" s="1"/>
  <c r="F66" i="1"/>
  <c r="E65" i="1"/>
  <c r="G65" i="1" s="1"/>
  <c r="E84" i="1"/>
  <c r="G84" i="1" s="1"/>
  <c r="E62" i="1"/>
  <c r="I62" i="1" s="1"/>
  <c r="D90" i="1"/>
  <c r="G90" i="1" s="1"/>
  <c r="F64" i="4"/>
  <c r="F65" i="4" s="1"/>
  <c r="D64" i="4"/>
  <c r="D65" i="4" s="1"/>
  <c r="F78" i="4"/>
  <c r="F79" i="4" s="1"/>
  <c r="H46" i="1" s="1"/>
  <c r="D78" i="4"/>
  <c r="D79" i="4" s="1"/>
  <c r="F46" i="1" s="1"/>
  <c r="E46" i="1" s="1"/>
  <c r="I46" i="1" s="1"/>
  <c r="F70" i="4"/>
  <c r="F71" i="4" s="1"/>
  <c r="H44" i="1" s="1"/>
  <c r="D70" i="4"/>
  <c r="D71" i="4" s="1"/>
  <c r="F44" i="1" s="1"/>
  <c r="F75" i="4"/>
  <c r="D75" i="4"/>
  <c r="F74" i="4"/>
  <c r="D74" i="4"/>
  <c r="F73" i="4"/>
  <c r="D73" i="4"/>
  <c r="F83" i="4"/>
  <c r="D83" i="4"/>
  <c r="F82" i="4"/>
  <c r="D82" i="4"/>
  <c r="F81" i="4"/>
  <c r="F84" i="4" s="1"/>
  <c r="H47" i="1" s="1"/>
  <c r="D81" i="4"/>
  <c r="D84" i="4" s="1"/>
  <c r="F47" i="1" s="1"/>
  <c r="E47" i="1" s="1"/>
  <c r="G47" i="1" s="1"/>
  <c r="F55" i="4"/>
  <c r="D55" i="4"/>
  <c r="F54" i="4"/>
  <c r="D54" i="4"/>
  <c r="D56" i="4" s="1"/>
  <c r="F48" i="1" s="1"/>
  <c r="F53" i="4"/>
  <c r="D53" i="4"/>
  <c r="F50" i="4"/>
  <c r="D50" i="4"/>
  <c r="F49" i="4"/>
  <c r="D49" i="4"/>
  <c r="F48" i="4"/>
  <c r="D48" i="4"/>
  <c r="D51" i="4" s="1"/>
  <c r="F40" i="1" s="1"/>
  <c r="F40" i="4"/>
  <c r="D40" i="4"/>
  <c r="F39" i="4"/>
  <c r="D39" i="4"/>
  <c r="F38" i="4"/>
  <c r="D38" i="4"/>
  <c r="F37" i="4"/>
  <c r="D37" i="4"/>
  <c r="F36" i="4"/>
  <c r="D36" i="4"/>
  <c r="F35" i="4"/>
  <c r="D35" i="4"/>
  <c r="F32" i="4"/>
  <c r="D32" i="4"/>
  <c r="F31" i="4"/>
  <c r="D31" i="4"/>
  <c r="F30" i="4"/>
  <c r="D30" i="4"/>
  <c r="F29" i="4"/>
  <c r="D29" i="4"/>
  <c r="F28" i="4"/>
  <c r="D28" i="4"/>
  <c r="F27" i="4"/>
  <c r="D27" i="4"/>
  <c r="D33" i="4" s="1"/>
  <c r="F38" i="1" s="1"/>
  <c r="D19" i="4"/>
  <c r="D20" i="4"/>
  <c r="D21" i="4"/>
  <c r="D22" i="4"/>
  <c r="D23" i="4"/>
  <c r="D24" i="4"/>
  <c r="F23" i="4"/>
  <c r="F19" i="4"/>
  <c r="F22" i="4"/>
  <c r="F24" i="4"/>
  <c r="F21" i="4"/>
  <c r="F20" i="4"/>
  <c r="F55" i="1"/>
  <c r="H55" i="1"/>
  <c r="D56" i="1"/>
  <c r="G56" i="1" s="1"/>
  <c r="D57" i="1"/>
  <c r="I57" i="1" s="1"/>
  <c r="D58" i="1"/>
  <c r="G58" i="1" s="1"/>
  <c r="F59" i="1"/>
  <c r="H59" i="1"/>
  <c r="E60" i="1"/>
  <c r="I60" i="1" s="1"/>
  <c r="E61" i="1"/>
  <c r="G61" i="1" s="1"/>
  <c r="E63" i="1"/>
  <c r="I63" i="1" s="1"/>
  <c r="D64" i="1"/>
  <c r="F64" i="1"/>
  <c r="H64" i="1"/>
  <c r="E67" i="1"/>
  <c r="I67" i="1" s="1"/>
  <c r="E68" i="1"/>
  <c r="I68" i="1" s="1"/>
  <c r="H31" i="1"/>
  <c r="E74" i="1"/>
  <c r="G74" i="1" s="1"/>
  <c r="E75" i="1"/>
  <c r="G75" i="1" s="1"/>
  <c r="D76" i="1"/>
  <c r="D77" i="1"/>
  <c r="D78" i="1"/>
  <c r="G78" i="1" s="1"/>
  <c r="D79" i="1"/>
  <c r="I79" i="1" s="1"/>
  <c r="D80" i="1"/>
  <c r="I80" i="1" s="1"/>
  <c r="E81" i="1"/>
  <c r="E83" i="1"/>
  <c r="I83" i="1" s="1"/>
  <c r="E85" i="1"/>
  <c r="G85" i="1" s="1"/>
  <c r="E86" i="1"/>
  <c r="I86" i="1" s="1"/>
  <c r="F87" i="1"/>
  <c r="H87" i="1"/>
  <c r="D88" i="1"/>
  <c r="I88" i="1" s="1"/>
  <c r="D91" i="1"/>
  <c r="G91" i="1" s="1"/>
  <c r="D92" i="1"/>
  <c r="G92" i="1" s="1"/>
  <c r="F93" i="1"/>
  <c r="E94" i="1"/>
  <c r="G94" i="1" s="1"/>
  <c r="E95" i="1"/>
  <c r="I95" i="1" s="1"/>
  <c r="E99" i="1"/>
  <c r="I99" i="1" s="1"/>
  <c r="D100" i="1"/>
  <c r="F100" i="1"/>
  <c r="H100" i="1"/>
  <c r="E101" i="1"/>
  <c r="G101" i="1" s="1"/>
  <c r="E105" i="1"/>
  <c r="I105" i="1" s="1"/>
  <c r="E106" i="1"/>
  <c r="G106" i="1" s="1"/>
  <c r="E107" i="1"/>
  <c r="G107" i="1" s="1"/>
  <c r="E110" i="1"/>
  <c r="G110" i="1" s="1"/>
  <c r="D111" i="1"/>
  <c r="F111" i="1"/>
  <c r="H111" i="1"/>
  <c r="D112" i="1"/>
  <c r="G112" i="1" s="1"/>
  <c r="D113" i="1"/>
  <c r="G113" i="1" s="1"/>
  <c r="D115" i="1"/>
  <c r="G115" i="1" s="1"/>
  <c r="E116" i="1"/>
  <c r="F116" i="1"/>
  <c r="H116" i="1"/>
  <c r="E51" i="1"/>
  <c r="I51" i="1" s="1"/>
  <c r="H52" i="1"/>
  <c r="I58" i="1"/>
  <c r="I97" i="1"/>
  <c r="G105" i="1"/>
  <c r="E43" i="1" l="1"/>
  <c r="G43" i="1" s="1"/>
  <c r="I81" i="1"/>
  <c r="E87" i="1"/>
  <c r="H42" i="1"/>
  <c r="I77" i="1"/>
  <c r="D87" i="1"/>
  <c r="G86" i="1"/>
  <c r="F56" i="4"/>
  <c r="H48" i="1" s="1"/>
  <c r="F42" i="1"/>
  <c r="E42" i="1" s="1"/>
  <c r="I42" i="1" s="1"/>
  <c r="I94" i="1"/>
  <c r="G49" i="1"/>
  <c r="F25" i="4"/>
  <c r="H37" i="1" s="1"/>
  <c r="F33" i="4"/>
  <c r="H38" i="1" s="1"/>
  <c r="D38" i="1" s="1"/>
  <c r="F51" i="4"/>
  <c r="H41" i="1" s="1"/>
  <c r="D41" i="1" s="1"/>
  <c r="G41" i="1" s="1"/>
  <c r="I102" i="1"/>
  <c r="G46" i="1"/>
  <c r="I89" i="1"/>
  <c r="I61" i="1"/>
  <c r="I75" i="1"/>
  <c r="E44" i="1"/>
  <c r="I44" i="1" s="1"/>
  <c r="E93" i="1"/>
  <c r="G68" i="1"/>
  <c r="G104" i="1"/>
  <c r="G62" i="1"/>
  <c r="G109" i="1"/>
  <c r="I53" i="1"/>
  <c r="G96" i="1"/>
  <c r="G80" i="1"/>
  <c r="I90" i="1"/>
  <c r="I101" i="1"/>
  <c r="I115" i="1"/>
  <c r="I92" i="1"/>
  <c r="I106" i="1"/>
  <c r="G83" i="1"/>
  <c r="I74" i="1"/>
  <c r="G95" i="1"/>
  <c r="E100" i="1"/>
  <c r="G100" i="1" s="1"/>
  <c r="E64" i="1"/>
  <c r="I64" i="1" s="1"/>
  <c r="I107" i="1"/>
  <c r="G63" i="1"/>
  <c r="I43" i="1"/>
  <c r="I82" i="1"/>
  <c r="I112" i="1"/>
  <c r="I78" i="1"/>
  <c r="G60" i="1"/>
  <c r="D55" i="1"/>
  <c r="G55" i="1" s="1"/>
  <c r="F76" i="4"/>
  <c r="H45" i="1" s="1"/>
  <c r="F41" i="4"/>
  <c r="H39" i="1"/>
  <c r="D25" i="4"/>
  <c r="F37" i="1" s="1"/>
  <c r="F17" i="4"/>
  <c r="H36" i="1" s="1"/>
  <c r="G79" i="1"/>
  <c r="G67" i="1"/>
  <c r="D76" i="4"/>
  <c r="F45" i="1" s="1"/>
  <c r="D46" i="4"/>
  <c r="D40" i="1" s="1"/>
  <c r="F46" i="4"/>
  <c r="H40" i="1" s="1"/>
  <c r="D41" i="4"/>
  <c r="F39" i="1" s="1"/>
  <c r="D17" i="4"/>
  <c r="G57" i="1"/>
  <c r="I85" i="1"/>
  <c r="E111" i="1"/>
  <c r="I111" i="1" s="1"/>
  <c r="D93" i="1"/>
  <c r="I84" i="1"/>
  <c r="I54" i="1"/>
  <c r="G77" i="1"/>
  <c r="E52" i="1"/>
  <c r="G52" i="1" s="1"/>
  <c r="D116" i="1"/>
  <c r="G99" i="1"/>
  <c r="I65" i="1"/>
  <c r="D59" i="1"/>
  <c r="I59" i="1" s="1"/>
  <c r="G103" i="1"/>
  <c r="G98" i="1"/>
  <c r="G51" i="1"/>
  <c r="I113" i="1"/>
  <c r="I110" i="1"/>
  <c r="I91" i="1"/>
  <c r="G81" i="1"/>
  <c r="G54" i="1"/>
  <c r="I47" i="1"/>
  <c r="G88" i="1"/>
  <c r="I56" i="1"/>
  <c r="E66" i="1"/>
  <c r="G66" i="1" s="1"/>
  <c r="F33" i="1"/>
  <c r="G38" i="1" l="1"/>
  <c r="I38" i="1"/>
  <c r="F85" i="4"/>
  <c r="I41" i="1"/>
  <c r="D85" i="4"/>
  <c r="D48" i="1"/>
  <c r="G48" i="1" s="1"/>
  <c r="G42" i="1"/>
  <c r="G44" i="1"/>
  <c r="F57" i="4"/>
  <c r="D37" i="1"/>
  <c r="I37" i="1" s="1"/>
  <c r="I100" i="1"/>
  <c r="I55" i="1"/>
  <c r="G64" i="1"/>
  <c r="I52" i="1"/>
  <c r="F87" i="4"/>
  <c r="G40" i="1"/>
  <c r="I40" i="1"/>
  <c r="H50" i="1"/>
  <c r="D39" i="1"/>
  <c r="I39" i="1" s="1"/>
  <c r="I66" i="1"/>
  <c r="I87" i="1"/>
  <c r="D57" i="4"/>
  <c r="F36" i="1"/>
  <c r="D36" i="1" s="1"/>
  <c r="G111" i="1"/>
  <c r="G59" i="1"/>
  <c r="G87" i="1"/>
  <c r="G116" i="1"/>
  <c r="I116" i="1"/>
  <c r="I93" i="1"/>
  <c r="G93" i="1"/>
  <c r="L128" i="1"/>
  <c r="I48" i="1" l="1"/>
  <c r="G39" i="1"/>
  <c r="G37" i="1"/>
  <c r="D87" i="4"/>
  <c r="E45" i="1"/>
  <c r="G45" i="1" s="1"/>
  <c r="F50" i="1"/>
  <c r="I45" i="1" l="1"/>
  <c r="E50" i="1"/>
  <c r="D50" i="1"/>
  <c r="I36" i="1"/>
  <c r="L123" i="1"/>
  <c r="G36" i="1"/>
  <c r="G50" i="1" l="1"/>
  <c r="I50" i="1"/>
  <c r="F76" i="1" l="1"/>
  <c r="F117" i="1" s="1"/>
  <c r="M40" i="1" s="1"/>
  <c r="K51" i="1" s="1"/>
  <c r="H76" i="1"/>
  <c r="H117" i="1" s="1"/>
  <c r="M46" i="1" s="1"/>
  <c r="K54" i="1" s="1"/>
  <c r="D117" i="1"/>
  <c r="I125" i="1" s="1"/>
  <c r="I126" i="1" l="1"/>
  <c r="M43" i="1"/>
  <c r="I124" i="1"/>
  <c r="M49" i="1" l="1"/>
  <c r="E76" i="1"/>
  <c r="I76" i="1" s="1"/>
  <c r="G76" i="1" l="1"/>
  <c r="E117" i="1"/>
  <c r="M34" i="1" s="1"/>
  <c r="I117" i="1" l="1"/>
  <c r="G117" i="1"/>
  <c r="I120" i="1"/>
  <c r="N46" i="1"/>
  <c r="M37" i="1"/>
  <c r="N40" i="1"/>
  <c r="I121" i="1"/>
  <c r="N34" i="1" l="1"/>
</calcChain>
</file>

<file path=xl/sharedStrings.xml><?xml version="1.0" encoding="utf-8"?>
<sst xmlns="http://schemas.openxmlformats.org/spreadsheetml/2006/main" count="408" uniqueCount="326">
  <si>
    <t>Meal Drivers</t>
  </si>
  <si>
    <t xml:space="preserve">Cooks                                 </t>
  </si>
  <si>
    <t>Congregate</t>
  </si>
  <si>
    <t>Home Delivered</t>
  </si>
  <si>
    <t>Nutrition Director</t>
  </si>
  <si>
    <t>Postage</t>
  </si>
  <si>
    <t xml:space="preserve">     Utilities</t>
  </si>
  <si>
    <t>Depreciation</t>
  </si>
  <si>
    <t>Utilities</t>
  </si>
  <si>
    <t>Construction</t>
  </si>
  <si>
    <t>Renovation</t>
  </si>
  <si>
    <t>Other (specify)</t>
  </si>
  <si>
    <t xml:space="preserve">Kitchen </t>
  </si>
  <si>
    <t>Cleaning</t>
  </si>
  <si>
    <t>Office</t>
  </si>
  <si>
    <t>Printing/Publications</t>
  </si>
  <si>
    <t>Books/Subscriptions</t>
  </si>
  <si>
    <t>Rent/Lease</t>
  </si>
  <si>
    <t>Repairs/Maintenance</t>
  </si>
  <si>
    <t>Licenses/Permits</t>
  </si>
  <si>
    <t>Taxes</t>
  </si>
  <si>
    <t>Audit</t>
  </si>
  <si>
    <t>Accounting</t>
  </si>
  <si>
    <t>TOTAL</t>
  </si>
  <si>
    <t xml:space="preserve">Total Project Cost =                     </t>
  </si>
  <si>
    <t xml:space="preserve">=      </t>
  </si>
  <si>
    <t xml:space="preserve">=       </t>
  </si>
  <si>
    <t>Security</t>
  </si>
  <si>
    <t>Building Maintenance</t>
  </si>
  <si>
    <t>Disposables/Paper Goods</t>
  </si>
  <si>
    <t xml:space="preserve">Program Coordinators         </t>
  </si>
  <si>
    <t xml:space="preserve"> / By Total # Congregate Meals Served</t>
  </si>
  <si>
    <t>A. Personnel/Labor</t>
  </si>
  <si>
    <t xml:space="preserve">    Including Fringe</t>
  </si>
  <si>
    <t>Pest Control</t>
  </si>
  <si>
    <t>Linens/Uniforms</t>
  </si>
  <si>
    <t>EXPENSES</t>
  </si>
  <si>
    <t xml:space="preserve">  REVENUE</t>
  </si>
  <si>
    <t>TOTAL Revenue</t>
  </si>
  <si>
    <t xml:space="preserve">   Costs</t>
  </si>
  <si>
    <t>Enter number of meals served into green cells.</t>
  </si>
  <si>
    <t xml:space="preserve">/ By Total # Meals Served </t>
  </si>
  <si>
    <t>Please enter revenue by program.</t>
  </si>
  <si>
    <t>Labor Cost Percentage =</t>
  </si>
  <si>
    <t>Food Cost Percentage =</t>
  </si>
  <si>
    <t>Percentage</t>
  </si>
  <si>
    <t>Group Subtotal</t>
  </si>
  <si>
    <t xml:space="preserve">       Meal Cost Comparison</t>
  </si>
  <si>
    <t xml:space="preserve">     Benefits</t>
  </si>
  <si>
    <t>Freight/Shipping</t>
  </si>
  <si>
    <t>Volunteer Recognition</t>
  </si>
  <si>
    <t>Mileage Reimbursement (Staff)</t>
  </si>
  <si>
    <t>= Guest Fee for Home Delivered Meals</t>
  </si>
  <si>
    <t>/ Total # of Home Delivered Meals Served</t>
  </si>
  <si>
    <t>TOTAL EXPENSES:</t>
  </si>
  <si>
    <t>STANDARDIZED COST SHEET FOR NUTRITION PROGRAMS</t>
  </si>
  <si>
    <t>Capital Equipment Purchases</t>
  </si>
  <si>
    <t>Total Congregate Program Cost =</t>
  </si>
  <si>
    <t xml:space="preserve">= Total Project Cost Per Meal       </t>
  </si>
  <si>
    <t>= Guest Fee for Congregate Program</t>
  </si>
  <si>
    <t>Total Home Delivered Program Cost =</t>
  </si>
  <si>
    <t>MEAL SERVICE</t>
  </si>
  <si>
    <t>REMAINING</t>
  </si>
  <si>
    <t>LABOR COST</t>
  </si>
  <si>
    <t>=</t>
  </si>
  <si>
    <t>(Cost of Purchased Food / TOTAL Revenue)</t>
  </si>
  <si>
    <t>(Hourly, salaries, benefits / TOTAL Revenue)</t>
  </si>
  <si>
    <t>Date:</t>
  </si>
  <si>
    <t xml:space="preserve">Nutrition Program: </t>
  </si>
  <si>
    <t>Program Nutritionist/Dietitian</t>
  </si>
  <si>
    <t>Custodial/Cleaning</t>
  </si>
  <si>
    <t>Dining Center Managers</t>
  </si>
  <si>
    <t>Aging Unit/ADRC Director</t>
  </si>
  <si>
    <t>Kitchen Aides/Food Service Workers</t>
  </si>
  <si>
    <t>General Office Support Staff</t>
  </si>
  <si>
    <t>Outreach Workers/Volunteer Coordinators</t>
  </si>
  <si>
    <t>Repair</t>
  </si>
  <si>
    <t>Mileage Reimbursement (Volunteer)</t>
  </si>
  <si>
    <t>WI BUREAU OF AGING AND DISABILITY RESOURCES</t>
  </si>
  <si>
    <t>Other</t>
  </si>
  <si>
    <t>Program Staff</t>
  </si>
  <si>
    <t xml:space="preserve">     </t>
  </si>
  <si>
    <t>Organization Name:</t>
  </si>
  <si>
    <t xml:space="preserve">Quarter: </t>
  </si>
  <si>
    <t xml:space="preserve">Staff Person </t>
  </si>
  <si>
    <t xml:space="preserve">  </t>
  </si>
  <si>
    <t xml:space="preserve">Total: </t>
  </si>
  <si>
    <t>Cooks:</t>
  </si>
  <si>
    <t>Meal Drivers:</t>
  </si>
  <si>
    <t>Kitchen Aides/Food Service Workers:</t>
  </si>
  <si>
    <t>Custodial/Cleaning:</t>
  </si>
  <si>
    <t>Repair:</t>
  </si>
  <si>
    <t>Program Coordinators:</t>
  </si>
  <si>
    <t>Program Nutritionist/Dietitian:</t>
  </si>
  <si>
    <t>Outreach Workers/Volunteer Coordinators:</t>
  </si>
  <si>
    <t>General Office Support Staff:</t>
  </si>
  <si>
    <t>Aging Unit/ADRC Director:</t>
  </si>
  <si>
    <t>Nutrition Director:</t>
  </si>
  <si>
    <t>Dining Center Managers:</t>
  </si>
  <si>
    <t>% of Time Spent on Senior Dining (Decimal)</t>
  </si>
  <si>
    <t>% of Time  Spent on Meals on Wheels (Decimal)</t>
  </si>
  <si>
    <t>FEDERAL</t>
  </si>
  <si>
    <t>NSIP</t>
  </si>
  <si>
    <t>STATE</t>
  </si>
  <si>
    <t>LOCAL</t>
  </si>
  <si>
    <t>PROGRAM INCOME</t>
  </si>
  <si>
    <t>Participant Contributions</t>
  </si>
  <si>
    <t>Gifts or Donations from Other Organizations</t>
  </si>
  <si>
    <t>OTHER</t>
  </si>
  <si>
    <t>B. Recognition</t>
  </si>
  <si>
    <t>C. Travel</t>
  </si>
  <si>
    <t xml:space="preserve">    Meetings/</t>
  </si>
  <si>
    <t>Rent/Lease of Equipment</t>
  </si>
  <si>
    <t>Depreciation (non-vehicle)</t>
  </si>
  <si>
    <t>Phone/Fax</t>
  </si>
  <si>
    <t>Cell Phones</t>
  </si>
  <si>
    <t>Internet/Email</t>
  </si>
  <si>
    <t>Pagers/Radios</t>
  </si>
  <si>
    <t>Marketing/Promotion of Nutrition Program</t>
  </si>
  <si>
    <t xml:space="preserve">if not separate </t>
  </si>
  <si>
    <t>budget/program</t>
  </si>
  <si>
    <t>Per Diem/Meals</t>
  </si>
  <si>
    <t>Registration Fees</t>
  </si>
  <si>
    <t>Copies</t>
  </si>
  <si>
    <t>Year</t>
  </si>
  <si>
    <t>Local Funds for Nutrition Services (includes Required 10% Match)</t>
  </si>
  <si>
    <t>Direct Meal</t>
  </si>
  <si>
    <t>Service Costs</t>
  </si>
  <si>
    <t>D. Transportation</t>
  </si>
  <si>
    <t>E. Communications</t>
  </si>
  <si>
    <t>F. Marketing/ Promotion</t>
  </si>
  <si>
    <t>G. Building Costs/</t>
  </si>
  <si>
    <t>H. Supplies</t>
  </si>
  <si>
    <t>I. Equipment</t>
  </si>
  <si>
    <t>Computers - Hardware</t>
  </si>
  <si>
    <t>J. Training/</t>
  </si>
  <si>
    <t>K. Operating</t>
  </si>
  <si>
    <t>L. Food</t>
  </si>
  <si>
    <t>FOOD COST</t>
  </si>
  <si>
    <t xml:space="preserve"> Sum of  Category  A   Column  1 / by Total of Column 1        </t>
  </si>
  <si>
    <t>Then enter number of meal served into the green cells on the right side.</t>
  </si>
  <si>
    <t>Meal Service Staff</t>
  </si>
  <si>
    <t>Adminstrative Staff</t>
  </si>
  <si>
    <t>ALL STAFF</t>
  </si>
  <si>
    <t>GRAND TOTAL:</t>
  </si>
  <si>
    <t>Computer Software</t>
  </si>
  <si>
    <t>Conferences</t>
  </si>
  <si>
    <t>(total of column D &amp; E )</t>
  </si>
  <si>
    <t>(total of Column F)</t>
  </si>
  <si>
    <t xml:space="preserve">(total of Column H)    </t>
  </si>
  <si>
    <t>Meal Subcontracts (MCOs, catering, sales to other organizations)</t>
  </si>
  <si>
    <t>Meal Delivery Contract (home delivery)</t>
  </si>
  <si>
    <t>Please enter costs into columns F and H only, all other calculations will be done automatically.</t>
  </si>
  <si>
    <t>Meal Vehicle Purchase Maintenance &amp; Repair</t>
  </si>
  <si>
    <t>Meal Vehicle Depreciation</t>
  </si>
  <si>
    <t>Salary (including fringe benefits)</t>
  </si>
  <si>
    <t>Indirect Costs Paid (including AMSO)</t>
  </si>
  <si>
    <t>Other Contracted Employees</t>
  </si>
  <si>
    <t>Salary/Benefit Amount Attributable to Senior Dining</t>
  </si>
  <si>
    <t xml:space="preserve">Salary/Benefit Amount Attributable to Meals on Wheels </t>
  </si>
  <si>
    <t>Salary/Benefit Computation for Nutrition</t>
  </si>
  <si>
    <t>Other Contracted Employees:</t>
  </si>
  <si>
    <t>Other (please specify):</t>
  </si>
  <si>
    <t>Employment Services</t>
  </si>
  <si>
    <t>Insurance (Volunteer)</t>
  </si>
  <si>
    <t>Insurance (General)</t>
  </si>
  <si>
    <r>
      <rPr>
        <sz val="11"/>
        <rFont val="Calibri"/>
        <family val="2"/>
      </rPr>
      <t xml:space="preserve">See </t>
    </r>
    <r>
      <rPr>
        <b/>
        <u/>
        <sz val="11"/>
        <rFont val="Calibri"/>
        <family val="2"/>
      </rPr>
      <t>STANDARDIZED COST SHEET FOR NUTRITION PROGRAMS Instructions and Definitions</t>
    </r>
    <r>
      <rPr>
        <sz val="11"/>
        <rFont val="Calibri"/>
        <family val="2"/>
      </rPr>
      <t xml:space="preserve"> document.</t>
    </r>
  </si>
  <si>
    <t>Older Americans Act (Title III, Title VI) and State Funds for Nutrition Services</t>
  </si>
  <si>
    <t>WI Senior Community Services Program</t>
  </si>
  <si>
    <t>Training Materials</t>
  </si>
  <si>
    <t>Purchased Meal Costs (catered operation)</t>
  </si>
  <si>
    <t>Raw Food Costs (cooking operation)</t>
  </si>
  <si>
    <t>Travel</t>
  </si>
  <si>
    <t>Professional Fees/Memberships</t>
  </si>
  <si>
    <t>What You Will Need:</t>
  </si>
  <si>
    <r>
      <t>·</t>
    </r>
    <r>
      <rPr>
        <sz val="7"/>
        <rFont val="Times New Roman"/>
        <family val="1"/>
      </rPr>
      <t xml:space="preserve">        </t>
    </r>
    <r>
      <rPr>
        <sz val="11"/>
        <rFont val="Calibri"/>
        <family val="2"/>
      </rPr>
      <t xml:space="preserve">Total revenue for the prior year from federal, state, and local sources and from program income.  Per the P&amp;P manual (12.5.1.1), program income </t>
    </r>
    <r>
      <rPr>
        <i/>
        <sz val="11"/>
        <rFont val="Calibri"/>
        <family val="2"/>
      </rPr>
      <t>“includes, but is not limited to, income obtained from donations, interest income or contributions for services performed during the grant agreement/contract period, proceeds from the sale of tangible personal or real property, usage or rental fees and patent or copyright royalties.”</t>
    </r>
  </si>
  <si>
    <r>
      <t>·</t>
    </r>
    <r>
      <rPr>
        <sz val="7"/>
        <rFont val="Times New Roman"/>
        <family val="1"/>
      </rPr>
      <t xml:space="preserve">        </t>
    </r>
    <r>
      <rPr>
        <sz val="11"/>
        <rFont val="Calibri"/>
        <family val="2"/>
      </rPr>
      <t xml:space="preserve">Total </t>
    </r>
    <r>
      <rPr>
        <b/>
        <sz val="11"/>
        <rFont val="Calibri"/>
        <family val="2"/>
      </rPr>
      <t xml:space="preserve">actual </t>
    </r>
    <r>
      <rPr>
        <sz val="11"/>
        <rFont val="Calibri"/>
        <family val="2"/>
      </rPr>
      <t>expenses for the prior year (January to December) to provide meals</t>
    </r>
  </si>
  <si>
    <r>
      <t>·</t>
    </r>
    <r>
      <rPr>
        <sz val="7"/>
        <rFont val="Times New Roman"/>
        <family val="1"/>
      </rPr>
      <t xml:space="preserve">        </t>
    </r>
    <r>
      <rPr>
        <sz val="11"/>
        <rFont val="Calibri"/>
        <family val="2"/>
      </rPr>
      <t>Total number of meals provided (congregate &amp; home-delivered)</t>
    </r>
  </si>
  <si>
    <t>Instructions:</t>
  </si>
  <si>
    <r>
      <t xml:space="preserve">Enter revenue by program into columns </t>
    </r>
    <r>
      <rPr>
        <b/>
        <sz val="11"/>
        <rFont val="Calibri"/>
        <family val="2"/>
      </rPr>
      <t xml:space="preserve">F and H </t>
    </r>
    <r>
      <rPr>
        <sz val="11"/>
        <rFont val="Calibri"/>
        <family val="2"/>
      </rPr>
      <t>only.  All other calculations will be done automatically.</t>
    </r>
  </si>
  <si>
    <r>
      <t xml:space="preserve">Please enter costs into columns </t>
    </r>
    <r>
      <rPr>
        <b/>
        <sz val="11"/>
        <rFont val="Calibri"/>
        <family val="2"/>
      </rPr>
      <t xml:space="preserve">F and H </t>
    </r>
    <r>
      <rPr>
        <sz val="11"/>
        <rFont val="Calibri"/>
        <family val="2"/>
      </rPr>
      <t>only, all other calculations will be done automatically.  Only include expenses paid for with nutrition program funds.  DO NOT INCLUDE value of IN-KIND or volunteer staff or services.  DO NOT INCLUDE program income funds that had been previously segregated into a trust.</t>
    </r>
  </si>
  <si>
    <t>Do not include costs associated with providing nutrition education, nutrition counseling, or health promotion.  These are separate services and do not contribute to the meal cost.</t>
  </si>
  <si>
    <t>Enter the number of meals served into the green cells on the right side of the spreadsheet.  For the purposes of calculating an average meal cost, this includes meals that meet Older Americans Act (OAA) meal requirements (1/3 DRI).  If you are selling/providing individual food items, providing emergency food packages, liquid supplements, etc. you would calculate those costs separately.</t>
  </si>
  <si>
    <t>Revenue Definitions:</t>
  </si>
  <si>
    <r>
      <t>·</t>
    </r>
    <r>
      <rPr>
        <sz val="7"/>
        <rFont val="Times New Roman"/>
        <family val="1"/>
      </rPr>
      <t xml:space="preserve">        </t>
    </r>
    <r>
      <rPr>
        <sz val="11"/>
        <rFont val="Calibri"/>
        <family val="2"/>
      </rPr>
      <t>Older Americans Act and State Funds for Nutrition Services:  Includes Title III-C funds (C-1 for congregate meals, C-2 for home delivered meals) and Title VI funds (for tribal aging units only).  Also includes state funds for congregate and home delivered meals that are included in each county or tribal aging unit’s OAA allocation.</t>
    </r>
  </si>
  <si>
    <r>
      <t>·</t>
    </r>
    <r>
      <rPr>
        <sz val="7"/>
        <rFont val="Times New Roman"/>
        <family val="1"/>
      </rPr>
      <t xml:space="preserve">        </t>
    </r>
    <r>
      <rPr>
        <sz val="11"/>
        <rFont val="Calibri"/>
        <family val="2"/>
      </rPr>
      <t xml:space="preserve">Wisconsin Community Services Program:  Additional state funds that can be used for the home delivered meal program.  </t>
    </r>
  </si>
  <si>
    <r>
      <t>·</t>
    </r>
    <r>
      <rPr>
        <sz val="7"/>
        <rFont val="Times New Roman"/>
        <family val="1"/>
      </rPr>
      <t xml:space="preserve">        </t>
    </r>
    <r>
      <rPr>
        <sz val="11"/>
        <rFont val="Calibri"/>
        <family val="2"/>
      </rPr>
      <t>Local Funds for Nutrition Services:  Includes required 10% match funds and any additional local funds used for nutrition services.  Examples of local funding sources include tribal funding or funds contributed by local public or private governments/agencies (see Section 8.3.6 of the P&amp;P manual).  Any extra local funds provided for wage increases would be included here.</t>
    </r>
  </si>
  <si>
    <r>
      <t>·</t>
    </r>
    <r>
      <rPr>
        <sz val="7"/>
        <rFont val="Times New Roman"/>
        <family val="1"/>
      </rPr>
      <t xml:space="preserve">        </t>
    </r>
    <r>
      <rPr>
        <sz val="11"/>
        <rFont val="Calibri"/>
        <family val="2"/>
      </rPr>
      <t>Participant Contributions:  Voluntary contributions from eligible participants toward the cost of the service.  Contributions from an individual on behalf of an eligible participant could also be included here.  Any participant contributions carried over from the previous year and used within 60 calendar days should also be included here.  May include contributions made via FoodShare.</t>
    </r>
  </si>
  <si>
    <r>
      <t>·</t>
    </r>
    <r>
      <rPr>
        <sz val="7"/>
        <rFont val="Times New Roman"/>
        <family val="1"/>
      </rPr>
      <t xml:space="preserve">        </t>
    </r>
    <r>
      <rPr>
        <sz val="11"/>
        <rFont val="Calibri"/>
        <family val="2"/>
      </rPr>
      <t xml:space="preserve">Meal Subcontracts:  Includes contracts/MOUs with MCOs/Community-Based Long-Term Care Programs (i.e. Family Care, COP, IRIS, etc.).  Also includes catered meals or meals sold to other organizations or programs (such as Head Start, day care programs, the local jail, etc.).  </t>
    </r>
  </si>
  <si>
    <r>
      <t>·</t>
    </r>
    <r>
      <rPr>
        <sz val="7"/>
        <rFont val="Times New Roman"/>
        <family val="1"/>
      </rPr>
      <t xml:space="preserve">        </t>
    </r>
    <r>
      <rPr>
        <sz val="11"/>
        <rFont val="Calibri"/>
        <family val="2"/>
      </rPr>
      <t xml:space="preserve">Gifts or Donations from Other Organizations:  Might include donations from other agencies or organizations or gifts/bequeaths.  </t>
    </r>
  </si>
  <si>
    <r>
      <t>·</t>
    </r>
    <r>
      <rPr>
        <sz val="7"/>
        <rFont val="Times New Roman"/>
        <family val="1"/>
      </rPr>
      <t xml:space="preserve">        </t>
    </r>
    <r>
      <rPr>
        <sz val="11"/>
        <rFont val="Calibri"/>
        <family val="2"/>
      </rPr>
      <t xml:space="preserve">Other Program Income:  Does </t>
    </r>
    <r>
      <rPr>
        <b/>
        <sz val="11"/>
        <rFont val="Calibri"/>
        <family val="2"/>
      </rPr>
      <t>not</t>
    </r>
    <r>
      <rPr>
        <sz val="11"/>
        <rFont val="Calibri"/>
        <family val="2"/>
      </rPr>
      <t xml:space="preserve"> include program income that had been put into trusts in previous years.  Any unspent program income carried over from the previous year and used within 60 calendar days should be included here. Revenue from sales of food or liquid supplements could be included here.</t>
    </r>
  </si>
  <si>
    <t>Expenses Definitions:</t>
  </si>
  <si>
    <r>
      <t>A.</t>
    </r>
    <r>
      <rPr>
        <b/>
        <sz val="7"/>
        <rFont val="Times New Roman"/>
        <family val="1"/>
      </rPr>
      <t xml:space="preserve">     </t>
    </r>
    <r>
      <rPr>
        <b/>
        <sz val="11"/>
        <rFont val="Calibri"/>
        <family val="2"/>
      </rPr>
      <t>Personnel/Labor Including Fringe Benefits</t>
    </r>
  </si>
  <si>
    <t xml:space="preserve">Includes salaries/wages charged to the nutrition program:  Regular pay (salary and/or hourly wages), extra time, overtime pay, vacation pay, severance pay, holiday pay, substitute pay, administrative salaries, student labor, and other salaries and wages paid from nutrition program funds.  Include any contract or temporary labor for the positions listed.  </t>
  </si>
  <si>
    <t xml:space="preserve">Includes benefits:  Employee benefits are expenses paid from nutrition program funds for fringe benefits received by aging unit/ADRC or nutrition program employees.  </t>
  </si>
  <si>
    <r>
      <t>·</t>
    </r>
    <r>
      <rPr>
        <sz val="7"/>
        <rFont val="Times New Roman"/>
        <family val="1"/>
      </rPr>
      <t xml:space="preserve">        </t>
    </r>
    <r>
      <rPr>
        <sz val="11"/>
        <rFont val="Calibri"/>
        <family val="2"/>
      </rPr>
      <t>Social Security (FICA):  Federal retirement tax paid by employers.  Rate is set as a percentage of salaries/wages paid.  Report only the employer’s share paid with nutrition program funds here.</t>
    </r>
  </si>
  <si>
    <r>
      <t>·</t>
    </r>
    <r>
      <rPr>
        <sz val="7"/>
        <rFont val="Times New Roman"/>
        <family val="1"/>
      </rPr>
      <t xml:space="preserve">        </t>
    </r>
    <r>
      <rPr>
        <sz val="11"/>
        <rFont val="Calibri"/>
        <family val="2"/>
      </rPr>
      <t>Retirement:  Cost of contributions paid by the nutrition program to employee retirement/pension plans should be recorded here.</t>
    </r>
  </si>
  <si>
    <r>
      <t>·</t>
    </r>
    <r>
      <rPr>
        <sz val="7"/>
        <rFont val="Times New Roman"/>
        <family val="1"/>
      </rPr>
      <t xml:space="preserve">        </t>
    </r>
    <r>
      <rPr>
        <sz val="11"/>
        <rFont val="Calibri"/>
        <family val="2"/>
      </rPr>
      <t>Group Insurance:  Costs to the nutrition program for contributions or premiums paid for employee insurance such as health/medical, hospitalization, dental, accident, and/or life.</t>
    </r>
  </si>
  <si>
    <r>
      <t>·</t>
    </r>
    <r>
      <rPr>
        <sz val="7"/>
        <rFont val="Times New Roman"/>
        <family val="1"/>
      </rPr>
      <t xml:space="preserve">        </t>
    </r>
    <r>
      <rPr>
        <sz val="11"/>
        <rFont val="Calibri"/>
        <family val="2"/>
      </rPr>
      <t>Medical Expense (not covered by insurance):  Expenditures for employee accidents or health concerns that are work-related, but not covered by insurance programs, excluding workers’ compensation.</t>
    </r>
  </si>
  <si>
    <r>
      <t>·</t>
    </r>
    <r>
      <rPr>
        <sz val="7"/>
        <rFont val="Times New Roman"/>
        <family val="1"/>
      </rPr>
      <t xml:space="preserve">        </t>
    </r>
    <r>
      <rPr>
        <sz val="11"/>
        <rFont val="Calibri"/>
        <family val="2"/>
      </rPr>
      <t>Workers’ Compensation:  Cost of contributions made by the nutrition program to an insurance program that provides benefits to employees who suffer job-related injuries and illness.</t>
    </r>
  </si>
  <si>
    <r>
      <t>·</t>
    </r>
    <r>
      <rPr>
        <sz val="7"/>
        <rFont val="Times New Roman"/>
        <family val="1"/>
      </rPr>
      <t xml:space="preserve">        </t>
    </r>
    <r>
      <rPr>
        <sz val="11"/>
        <rFont val="Calibri"/>
        <family val="2"/>
      </rPr>
      <t>Unemployment Compensation:  Cost of contributions made by the nutrition program to the unemployment funds required by unemployment compensation laws.</t>
    </r>
  </si>
  <si>
    <r>
      <t>·</t>
    </r>
    <r>
      <rPr>
        <sz val="7"/>
        <rFont val="Times New Roman"/>
        <family val="1"/>
      </rPr>
      <t xml:space="preserve">        </t>
    </r>
    <r>
      <rPr>
        <sz val="11"/>
        <rFont val="Calibri"/>
        <family val="2"/>
      </rPr>
      <t>Personal Leave/Vacation/Sick Pay:  Portion of salary/wages expended for compensation to employees while absent from work due to vacation, personal leave, sick leave, bereavement, or jury duty.</t>
    </r>
  </si>
  <si>
    <r>
      <t>·</t>
    </r>
    <r>
      <rPr>
        <sz val="7"/>
        <rFont val="Times New Roman"/>
        <family val="1"/>
      </rPr>
      <t xml:space="preserve">        </t>
    </r>
    <r>
      <rPr>
        <sz val="11"/>
        <rFont val="Calibri"/>
        <family val="2"/>
      </rPr>
      <t>Disability</t>
    </r>
  </si>
  <si>
    <r>
      <t>·</t>
    </r>
    <r>
      <rPr>
        <sz val="7"/>
        <rFont val="Times New Roman"/>
        <family val="1"/>
      </rPr>
      <t xml:space="preserve">        </t>
    </r>
    <r>
      <rPr>
        <sz val="11"/>
        <rFont val="Calibri"/>
        <family val="2"/>
      </rPr>
      <t>Medicare Liability:  Employer’s matching contribution to FICA for employee Medicare benefits.</t>
    </r>
  </si>
  <si>
    <r>
      <t>·</t>
    </r>
    <r>
      <rPr>
        <sz val="7"/>
        <rFont val="Times New Roman"/>
        <family val="1"/>
      </rPr>
      <t xml:space="preserve">        </t>
    </r>
    <r>
      <rPr>
        <sz val="11"/>
        <rFont val="Calibri"/>
        <family val="2"/>
      </rPr>
      <t>Employee Meals:  Cost of the nutrition program meals eaten by nutrition program employees and paid for with nutrition program funds.</t>
    </r>
  </si>
  <si>
    <r>
      <t xml:space="preserve">**Note that some staff time may be 100% dedicated to the nutrition program.  Other staff may be non-dedicated staff, which means they split their time between the nutrition program and one or more other programs/activities.  Use the optional </t>
    </r>
    <r>
      <rPr>
        <b/>
        <sz val="11"/>
        <rFont val="Calibri"/>
        <family val="2"/>
      </rPr>
      <t>Staff Salaries</t>
    </r>
    <r>
      <rPr>
        <sz val="11"/>
        <rFont val="Calibri"/>
        <family val="2"/>
      </rPr>
      <t xml:space="preserve"> tab of the spreadsheet to record the percentage of salary and fringe benefits that are charged to the nutrition program (congregate and/or home delivered meals).  </t>
    </r>
  </si>
  <si>
    <r>
      <t>1.</t>
    </r>
    <r>
      <rPr>
        <sz val="7"/>
        <rFont val="Times New Roman"/>
        <family val="1"/>
      </rPr>
      <t xml:space="preserve">      </t>
    </r>
    <r>
      <rPr>
        <u/>
        <sz val="11"/>
        <rFont val="Calibri"/>
        <family val="2"/>
      </rPr>
      <t>Program Operating Staff:</t>
    </r>
    <r>
      <rPr>
        <sz val="11"/>
        <rFont val="Calibri"/>
        <family val="2"/>
      </rPr>
      <t xml:space="preserve">  Positions associated with producing and serving food, including cleanup and delivery.</t>
    </r>
  </si>
  <si>
    <r>
      <t>Dining Center Managers:</t>
    </r>
    <r>
      <rPr>
        <sz val="11"/>
        <rFont val="Calibri"/>
        <family val="2"/>
      </rPr>
      <t xml:space="preserve">  Employees who manage the nutrition program at dining centers.  Per Section 8.2.2 of the P&amp;P Manual, dining center managers, under the supervision of the nutrition program director, “are responsible for organizing and supervising the safe and sanitary service of meals and all other related nutrition program activities carried on at the dining center.”  Section 8.2.2 further defines the responsibilities of dining center managers.</t>
    </r>
  </si>
  <si>
    <r>
      <t>Cooks:</t>
    </r>
    <r>
      <rPr>
        <sz val="11"/>
        <rFont val="Calibri"/>
        <family val="2"/>
      </rPr>
      <t xml:space="preserve">  Employees who are responsible for all food production and preparation duties in the nutrition program (typically in an on-site or central kitchen).  </t>
    </r>
  </si>
  <si>
    <r>
      <t>Meal Drivers:</t>
    </r>
    <r>
      <rPr>
        <sz val="11"/>
        <rFont val="Calibri"/>
        <family val="2"/>
      </rPr>
      <t xml:space="preserve">  Home delivered meal drivers are included here (include all routes).  Drivers and assistants whose only duties are to deliver meals to satellite locations are also included here.  If these employees have other duties in the program, then the portion of salary for time spent on other duties should be assigned to the appropriate category.</t>
    </r>
  </si>
  <si>
    <r>
      <t>Kitchen Aides/Food Service Workers:</t>
    </r>
    <r>
      <rPr>
        <sz val="11"/>
        <rFont val="Calibri"/>
        <family val="2"/>
      </rPr>
      <t xml:space="preserve">  Wages paid to nutrition program staff at the site level for duties other than food production.  Examples include dishwashers, purchasing agents at the site level, etc.</t>
    </r>
  </si>
  <si>
    <r>
      <t>*DO NOT include</t>
    </r>
    <r>
      <rPr>
        <sz val="11"/>
        <rFont val="Calibri"/>
        <family val="2"/>
      </rPr>
      <t xml:space="preserve"> drivers and assistants whose only duties are to transport nutrition program participants (i.e. to and from the dining center).  These are Title III-B costs.</t>
    </r>
  </si>
  <si>
    <r>
      <t>2.</t>
    </r>
    <r>
      <rPr>
        <sz val="7"/>
        <rFont val="Times New Roman"/>
        <family val="1"/>
      </rPr>
      <t xml:space="preserve">      </t>
    </r>
    <r>
      <rPr>
        <u/>
        <sz val="11"/>
        <rFont val="Calibri"/>
        <family val="2"/>
      </rPr>
      <t>Maintenance/Custodial:</t>
    </r>
    <r>
      <rPr>
        <sz val="11"/>
        <rFont val="Calibri"/>
        <family val="2"/>
      </rPr>
      <t xml:space="preserve">  Positions associated with maintenance, repair, and upkeep of nutrition program facilities (i.e. dining centers, central kitchens, etc.).</t>
    </r>
  </si>
  <si>
    <r>
      <t>Repair:</t>
    </r>
    <r>
      <rPr>
        <sz val="11"/>
        <rFont val="Calibri"/>
        <family val="2"/>
      </rPr>
      <t xml:space="preserve">  Salaries/wages paid to employees from nutrition program funds for repair to nutrition program equipment/facilities.  Such employees include refrigeration mechanics, painters, carpenters, etc.  </t>
    </r>
  </si>
  <si>
    <r>
      <t>3.</t>
    </r>
    <r>
      <rPr>
        <sz val="7"/>
        <rFont val="Times New Roman"/>
        <family val="1"/>
      </rPr>
      <t xml:space="preserve">      </t>
    </r>
    <r>
      <rPr>
        <u/>
        <sz val="11"/>
        <rFont val="Calibri"/>
        <family val="2"/>
      </rPr>
      <t>Program Administration:</t>
    </r>
    <r>
      <rPr>
        <sz val="11"/>
        <rFont val="Calibri"/>
        <family val="2"/>
      </rPr>
      <t xml:space="preserve">  Positions associated with the responsibilities of administering the nutrition program (typically considered aging unit/ADRC staff).</t>
    </r>
  </si>
  <si>
    <r>
      <t>Nutrition Director:</t>
    </r>
    <r>
      <rPr>
        <b/>
        <sz val="11"/>
        <rFont val="Calibri"/>
        <family val="2"/>
      </rPr>
      <t xml:space="preserve">  </t>
    </r>
    <r>
      <rPr>
        <sz val="11"/>
        <rFont val="Calibri"/>
        <family val="2"/>
      </rPr>
      <t>Per the P&amp;P manual, this individual “is responsible for the day-to-day management and administrative functions of the program.”  Section 8.2.1 outlines the nutrition program director’s responsibilities.</t>
    </r>
  </si>
  <si>
    <r>
      <t>Program Coordinators:</t>
    </r>
    <r>
      <rPr>
        <sz val="11"/>
        <rFont val="Calibri"/>
        <family val="2"/>
      </rPr>
      <t xml:space="preserve"> Assistants to the nutrition program director, nutrition coordinators, and other similar employees in positions associated with administrative duties.</t>
    </r>
  </si>
  <si>
    <r>
      <t>Program Nutritionist/Dietitian:</t>
    </r>
    <r>
      <rPr>
        <sz val="11"/>
        <rFont val="Calibri"/>
        <family val="2"/>
      </rPr>
      <t xml:space="preserve">  Section 8.2.3 of the P&amp;P Manual outlines responsibilities of the program nutritionist/dietitian.  Do not include portions of time spent on nutrition education and counseling.  If the program nutritionist is also the nutrition director (or another position, make sure that this cost is not allocated twice.</t>
    </r>
  </si>
  <si>
    <r>
      <t>General Office Support Staff:</t>
    </r>
    <r>
      <rPr>
        <sz val="11"/>
        <rFont val="Calibri"/>
        <family val="2"/>
      </rPr>
      <t xml:space="preserve">  Clerical staff, administrative support, dispatch, secretaries and receptionists.  If a purchasing agent is used at the county level for the nutrition program, salaries/wages for that individual would be included here.</t>
    </r>
  </si>
  <si>
    <r>
      <t>Aging Unit/ADRC Director:</t>
    </r>
    <r>
      <rPr>
        <sz val="11"/>
        <rFont val="Calibri"/>
        <family val="2"/>
      </rPr>
      <t xml:space="preserve">  Salaries/wages charged directly to the nutrition program for the aging unit/ADRC director, assistants to the director, and other similar employees in positions associated with administrative duties.</t>
    </r>
  </si>
  <si>
    <r>
      <t>Outreach Workers/Volunteer Coordinators:</t>
    </r>
    <r>
      <rPr>
        <sz val="11"/>
        <rFont val="Calibri"/>
        <family val="2"/>
      </rPr>
      <t xml:space="preserve">  Outreach workers, volunteer coordinators</t>
    </r>
  </si>
  <si>
    <r>
      <t>Other Subcontracted Employees:</t>
    </r>
    <r>
      <rPr>
        <sz val="11"/>
        <rFont val="Calibri"/>
        <family val="2"/>
      </rPr>
      <t xml:space="preserve">  May include salaries/benefits for contracted employees who are not regular employees (i.e. senior center director).</t>
    </r>
  </si>
  <si>
    <r>
      <t>4.</t>
    </r>
    <r>
      <rPr>
        <sz val="7"/>
        <rFont val="Times New Roman"/>
        <family val="1"/>
      </rPr>
      <t xml:space="preserve">      </t>
    </r>
    <r>
      <rPr>
        <u/>
        <sz val="11"/>
        <rFont val="Calibri"/>
        <family val="2"/>
      </rPr>
      <t>Other:</t>
    </r>
    <r>
      <rPr>
        <sz val="11"/>
        <rFont val="Calibri"/>
        <family val="2"/>
      </rPr>
      <t xml:space="preserve">  Other costs not accounted for in any of the previously discussed items.  If your county/tribe does not break out labor costs by position, please indicate total personnel costs (including fringe) here and specify that this was included under “Other.”  If some staff salaries/benefits are rolled into AMSO, these costs could be noted under “Section K (Operating Costs) – Indirect Costs Paid” instead of here. Stipends to volunteers may be included here (EXCLUDES mileage reimbursement - see Section C).</t>
    </r>
  </si>
  <si>
    <r>
      <t>B.</t>
    </r>
    <r>
      <rPr>
        <b/>
        <sz val="7"/>
        <rFont val="Times New Roman"/>
        <family val="1"/>
      </rPr>
      <t xml:space="preserve">     </t>
    </r>
    <r>
      <rPr>
        <b/>
        <sz val="11"/>
        <rFont val="Calibri"/>
        <family val="2"/>
      </rPr>
      <t>Recognition</t>
    </r>
  </si>
  <si>
    <r>
      <t>Volunteer Recognition</t>
    </r>
    <r>
      <rPr>
        <sz val="11"/>
        <rFont val="Calibri"/>
        <family val="2"/>
      </rPr>
      <t>:  Nutrition program costs associated with recognizing volunteers who provide service for the congregate and home delivered meal programs.</t>
    </r>
  </si>
  <si>
    <r>
      <t>C.</t>
    </r>
    <r>
      <rPr>
        <b/>
        <sz val="7"/>
        <rFont val="Times New Roman"/>
        <family val="1"/>
      </rPr>
      <t xml:space="preserve">     </t>
    </r>
    <r>
      <rPr>
        <b/>
        <sz val="11"/>
        <rFont val="Calibri"/>
        <family val="2"/>
      </rPr>
      <t>Travel</t>
    </r>
  </si>
  <si>
    <t>Includes the cost of reimbursing staff or volunteers for using their personal vehicles for work-related trips (i.e. meal delivery, nutrition director travel throughout the service area, etc.).  Reimbursement or payment for HDM drivers would be included here.  EXCLUDES travel for conferences, training, and out-of-town meetings (see Section J).  EXCLUDES mileage reimbursement for drivers who transport participants to dining centers (this is a Title III-B cost).</t>
  </si>
  <si>
    <r>
      <t>D.</t>
    </r>
    <r>
      <rPr>
        <b/>
        <sz val="7"/>
        <rFont val="Times New Roman"/>
        <family val="1"/>
      </rPr>
      <t xml:space="preserve">     </t>
    </r>
    <r>
      <rPr>
        <b/>
        <sz val="11"/>
        <rFont val="Calibri"/>
        <family val="2"/>
      </rPr>
      <t>Transportation (nutrition program only)</t>
    </r>
  </si>
  <si>
    <t xml:space="preserve">Includes costs associated with purchasing, maintaining, and/or repairing a vehicle to transport meals.  Includes expenses paid for by nutrition program only.  DO NOT include expenses found in another budget in the agency (like the transportation department).  </t>
  </si>
  <si>
    <r>
      <t>Meal Van Purchase Maintenance &amp; Repair:</t>
    </r>
    <r>
      <rPr>
        <sz val="11"/>
        <rFont val="Calibri"/>
        <family val="2"/>
      </rPr>
      <t xml:space="preserve">  fuel and oil directly used by vehicles owned or leased by the nutrition program, cost of auto insurance, outside labor and parts to repair </t>
    </r>
    <r>
      <rPr>
        <b/>
        <sz val="11"/>
        <rFont val="Calibri"/>
        <family val="2"/>
      </rPr>
      <t xml:space="preserve">and/or service </t>
    </r>
    <r>
      <rPr>
        <sz val="11"/>
        <rFont val="Calibri"/>
        <family val="2"/>
      </rPr>
      <t>vehicles.  Costs for tires, batteries, etc. purchased.</t>
    </r>
  </si>
  <si>
    <r>
      <t>Meal Van Depreciation:</t>
    </r>
    <r>
      <rPr>
        <sz val="11"/>
        <rFont val="Calibri"/>
        <family val="2"/>
      </rPr>
      <t xml:space="preserve">  Depreciated value of purchased vehicle.</t>
    </r>
  </si>
  <si>
    <r>
      <t>Meal Transportation Contract:</t>
    </r>
    <r>
      <rPr>
        <sz val="11"/>
        <rFont val="Calibri"/>
        <family val="2"/>
      </rPr>
      <t xml:space="preserve">  For home delivery, if applicable.</t>
    </r>
  </si>
  <si>
    <r>
      <t>E.</t>
    </r>
    <r>
      <rPr>
        <b/>
        <sz val="7"/>
        <rFont val="Times New Roman"/>
        <family val="1"/>
      </rPr>
      <t xml:space="preserve">      </t>
    </r>
    <r>
      <rPr>
        <b/>
        <sz val="11"/>
        <rFont val="Calibri"/>
        <family val="2"/>
      </rPr>
      <t>Communications</t>
    </r>
  </si>
  <si>
    <t>Costs associated with program-related communication and communication services.</t>
  </si>
  <si>
    <r>
      <t>Phone/Fax:</t>
    </r>
    <r>
      <rPr>
        <sz val="11"/>
        <rFont val="Calibri"/>
        <family val="2"/>
      </rPr>
      <t xml:space="preserve">  Includes land line telephone services and fax machines.</t>
    </r>
  </si>
  <si>
    <r>
      <t>Internet/Email:</t>
    </r>
    <r>
      <rPr>
        <sz val="11"/>
        <rFont val="Calibri"/>
        <family val="2"/>
      </rPr>
      <t xml:space="preserve">  Includes email/Internet access providers.</t>
    </r>
  </si>
  <si>
    <r>
      <t>Pagers/Radios:</t>
    </r>
    <r>
      <rPr>
        <sz val="11"/>
        <rFont val="Calibri"/>
        <family val="2"/>
      </rPr>
      <t xml:space="preserve"> Includes pagers and pager services, two-way radios and radio equipment.</t>
    </r>
  </si>
  <si>
    <r>
      <t>F.</t>
    </r>
    <r>
      <rPr>
        <b/>
        <sz val="7"/>
        <rFont val="Times New Roman"/>
        <family val="1"/>
      </rPr>
      <t xml:space="preserve">      </t>
    </r>
    <r>
      <rPr>
        <b/>
        <sz val="11"/>
        <rFont val="Calibri"/>
        <family val="2"/>
      </rPr>
      <t>Marketing/Promotion</t>
    </r>
  </si>
  <si>
    <t>Includes promotions, point of sale décor, advertising, publicity, and participant satisfaction surveys for congregate and home delivered meals.  See Section K (Employment Services) for advertising costs related to job advertising, recruiting, etc.</t>
  </si>
  <si>
    <r>
      <t>G.</t>
    </r>
    <r>
      <rPr>
        <b/>
        <sz val="7"/>
        <rFont val="Times New Roman"/>
        <family val="1"/>
      </rPr>
      <t xml:space="preserve">     </t>
    </r>
    <r>
      <rPr>
        <b/>
        <sz val="11"/>
        <rFont val="Calibri"/>
        <family val="2"/>
      </rPr>
      <t>Building Costs/Utilities</t>
    </r>
  </si>
  <si>
    <t>Includes all costs associated with the maintenance and upkeep of the kitchen, administrative offices, or all facilities if they are not metered separately, if they are attributed to the nutrition program.</t>
  </si>
  <si>
    <r>
      <t>Rent/Lease:</t>
    </r>
    <r>
      <rPr>
        <sz val="11"/>
        <rFont val="Calibri"/>
        <family val="2"/>
      </rPr>
      <t xml:space="preserve">  space costs/rentals for dining centers, kitchen facility rental/expenses.  Might include costs for renting storage facilities in a commercial warehouse.</t>
    </r>
  </si>
  <si>
    <r>
      <t>Utilities:</t>
    </r>
    <r>
      <rPr>
        <sz val="11"/>
        <rFont val="Calibri"/>
        <family val="2"/>
      </rPr>
      <t xml:space="preserve">  cost of electricity, gas, water, sewer usage.</t>
    </r>
  </si>
  <si>
    <r>
      <t>Construction:</t>
    </r>
    <r>
      <rPr>
        <sz val="11"/>
        <rFont val="Calibri"/>
        <family val="2"/>
      </rPr>
      <t xml:space="preserve">  Do </t>
    </r>
    <r>
      <rPr>
        <b/>
        <sz val="11"/>
        <rFont val="Calibri"/>
        <family val="2"/>
      </rPr>
      <t>not</t>
    </r>
    <r>
      <rPr>
        <sz val="11"/>
        <rFont val="Calibri"/>
        <family val="2"/>
      </rPr>
      <t xml:space="preserve"> include construction projects that the aging unit does not fund.  Do </t>
    </r>
    <r>
      <rPr>
        <b/>
        <sz val="11"/>
        <rFont val="Calibri"/>
        <family val="2"/>
      </rPr>
      <t>not</t>
    </r>
    <r>
      <rPr>
        <sz val="11"/>
        <rFont val="Calibri"/>
        <family val="2"/>
      </rPr>
      <t xml:space="preserve"> include expenses from trusts or capital budgets here.</t>
    </r>
  </si>
  <si>
    <r>
      <t>Renovation:</t>
    </r>
    <r>
      <rPr>
        <sz val="11"/>
        <rFont val="Calibri"/>
        <family val="2"/>
      </rPr>
      <t xml:space="preserve">  Do </t>
    </r>
    <r>
      <rPr>
        <b/>
        <sz val="11"/>
        <rFont val="Calibri"/>
        <family val="2"/>
      </rPr>
      <t>not</t>
    </r>
    <r>
      <rPr>
        <sz val="11"/>
        <rFont val="Calibri"/>
        <family val="2"/>
      </rPr>
      <t xml:space="preserve"> include construction projects that the aging unit does not fund.  Do </t>
    </r>
    <r>
      <rPr>
        <b/>
        <sz val="11"/>
        <rFont val="Calibri"/>
        <family val="2"/>
      </rPr>
      <t>not</t>
    </r>
    <r>
      <rPr>
        <sz val="11"/>
        <rFont val="Calibri"/>
        <family val="2"/>
      </rPr>
      <t xml:space="preserve"> include expenses from trusts or capital budgets here.</t>
    </r>
  </si>
  <si>
    <r>
      <t>Security:</t>
    </r>
    <r>
      <rPr>
        <sz val="11"/>
        <rFont val="Calibri"/>
        <family val="2"/>
      </rPr>
      <t xml:space="preserve">  costs of providing security alarm systems, hidden cameras, security guards and other security measures, armored car and guard services.</t>
    </r>
  </si>
  <si>
    <r>
      <t>Pest Control:</t>
    </r>
    <r>
      <rPr>
        <sz val="11"/>
        <rFont val="Calibri"/>
        <family val="2"/>
      </rPr>
      <t xml:space="preserve">  May include contracted pest control service.</t>
    </r>
  </si>
  <si>
    <r>
      <t>Building Maintenance:</t>
    </r>
    <r>
      <rPr>
        <sz val="11"/>
        <rFont val="Calibri"/>
        <family val="2"/>
      </rPr>
      <t xml:space="preserve">  Includes costs paid for services to maintain the building, furnishings, and other expenses necessary to keep the nutrition program facilities in operating condition, such as wall and ceiling, plumbing, kitchen, floor, heating/air conditioning, furniture, and electrical repairs.  </t>
    </r>
  </si>
  <si>
    <r>
      <t>·</t>
    </r>
    <r>
      <rPr>
        <sz val="7"/>
        <rFont val="Times New Roman"/>
        <family val="1"/>
      </rPr>
      <t xml:space="preserve">        </t>
    </r>
    <r>
      <rPr>
        <sz val="11"/>
        <rFont val="Calibri"/>
        <family val="2"/>
      </rPr>
      <t>May include contracted maintenance services such waste removal, recycling pick-up, work on kitchen hoods, grease removal, floor cleaning/waxing, and window washing.</t>
    </r>
  </si>
  <si>
    <r>
      <t>·</t>
    </r>
    <r>
      <rPr>
        <sz val="7"/>
        <rFont val="Times New Roman"/>
        <family val="1"/>
      </rPr>
      <t xml:space="preserve">        </t>
    </r>
    <r>
      <rPr>
        <sz val="11"/>
        <rFont val="Calibri"/>
        <family val="2"/>
      </rPr>
      <t xml:space="preserve">Also includes painting expenses and floor replacement.  </t>
    </r>
  </si>
  <si>
    <r>
      <t>·</t>
    </r>
    <r>
      <rPr>
        <sz val="7"/>
        <rFont val="Times New Roman"/>
        <family val="1"/>
      </rPr>
      <t xml:space="preserve">        </t>
    </r>
    <r>
      <rPr>
        <sz val="11"/>
        <rFont val="Calibri"/>
        <family val="2"/>
      </rPr>
      <t xml:space="preserve">Also includes items need for in-house repair and upkeep of facilities such as light bulbs, window panes, floor mats, fuses, filters (water, air), fire extinguishers, light switches, paint supplies, water hoses, and electrical cords.  </t>
    </r>
  </si>
  <si>
    <r>
      <t>H.</t>
    </r>
    <r>
      <rPr>
        <b/>
        <sz val="7"/>
        <rFont val="Times New Roman"/>
        <family val="1"/>
      </rPr>
      <t xml:space="preserve">     </t>
    </r>
    <r>
      <rPr>
        <b/>
        <sz val="11"/>
        <rFont val="Calibri"/>
        <family val="2"/>
      </rPr>
      <t>Supplies</t>
    </r>
  </si>
  <si>
    <t>Includes all costs associated with production and service of food at the dining center or for home delivery.  Also includes general supplies necessary for the operation of the nutrition program.  Supplies generally have a useful life of less than one year or an acquisition cost less than $5000 (See Section I).</t>
  </si>
  <si>
    <r>
      <t>Disposables/Paper Goods:</t>
    </r>
    <r>
      <rPr>
        <sz val="11"/>
        <rFont val="Calibri"/>
        <family val="2"/>
      </rPr>
      <t xml:space="preserve">  napkins, straws, soufflé cups, wax paper, disposable aprons, pastry bags, filter paper, disposable juice cups, foil, disposable gloves, pan liners, parchment, disposable plates/trays, </t>
    </r>
    <r>
      <rPr>
        <b/>
        <sz val="11"/>
        <rFont val="Calibri"/>
        <family val="2"/>
      </rPr>
      <t>disposable home delivered meal trays</t>
    </r>
    <r>
      <rPr>
        <sz val="11"/>
        <rFont val="Calibri"/>
        <family val="2"/>
      </rPr>
      <t>, paper towels, disposable table covers, plastic disposable gloves.</t>
    </r>
  </si>
  <si>
    <r>
      <t>Linens/Uniforms:</t>
    </r>
    <r>
      <rPr>
        <sz val="11"/>
        <rFont val="Calibri"/>
        <family val="2"/>
      </rPr>
      <t xml:space="preserve">  expenditures paid by the nutrition program for uniforms, shoes, etc. for cooks and dining center employees.  Also includes costs for laundry.</t>
    </r>
  </si>
  <si>
    <r>
      <t>Kitchen:</t>
    </r>
    <r>
      <rPr>
        <sz val="11"/>
        <rFont val="Calibri"/>
        <family val="2"/>
      </rPr>
      <t xml:space="preserve">  </t>
    </r>
  </si>
  <si>
    <r>
      <t>·</t>
    </r>
    <r>
      <rPr>
        <sz val="7"/>
        <rFont val="Times New Roman"/>
        <family val="1"/>
      </rPr>
      <t xml:space="preserve">        </t>
    </r>
    <r>
      <rPr>
        <sz val="11"/>
        <rFont val="Calibri"/>
        <family val="2"/>
      </rPr>
      <t>Kitchen utensils:  cutting knives, measuring devices, spatulas, whips, brushes, thermometers, serving utensils, protective gloves, cutting boards, and other such kitchen items.</t>
    </r>
  </si>
  <si>
    <r>
      <t>·</t>
    </r>
    <r>
      <rPr>
        <sz val="7"/>
        <rFont val="Times New Roman"/>
        <family val="1"/>
      </rPr>
      <t xml:space="preserve">        </t>
    </r>
    <r>
      <rPr>
        <sz val="11"/>
        <rFont val="Calibri"/>
        <family val="2"/>
      </rPr>
      <t>Cookware/ovenware:  pots, steam pans, cobbler pans, bun pans, skillets, and other similar cookware.</t>
    </r>
  </si>
  <si>
    <r>
      <t>·</t>
    </r>
    <r>
      <rPr>
        <sz val="7"/>
        <rFont val="Times New Roman"/>
        <family val="1"/>
      </rPr>
      <t xml:space="preserve">        </t>
    </r>
    <r>
      <rPr>
        <sz val="11"/>
        <rFont val="Calibri"/>
        <family val="2"/>
      </rPr>
      <t>Preparation equipment:  scales, timers, can openers, and small equipment such as blenders, hand mixers, or microwaves.</t>
    </r>
  </si>
  <si>
    <r>
      <t>·</t>
    </r>
    <r>
      <rPr>
        <sz val="7"/>
        <rFont val="Times New Roman"/>
        <family val="1"/>
      </rPr>
      <t xml:space="preserve">        </t>
    </r>
    <r>
      <rPr>
        <sz val="11"/>
        <rFont val="Calibri"/>
        <family val="2"/>
      </rPr>
      <t>Serving line supplies:  plates, flatware, glasses, plastic aprons, trays, tray racks, and other similar items.</t>
    </r>
  </si>
  <si>
    <r>
      <t>Cleaning:</t>
    </r>
    <r>
      <rPr>
        <sz val="11"/>
        <rFont val="Calibri"/>
        <family val="2"/>
      </rPr>
      <t xml:space="preserve">  dish machine supplies/chemicals, cleaning compounds, mops/mop buckets, steel wool/scouring pads, hand soaps, water treatment chemicals, sanitizer, paper towels, detergents, brooms/dust pans, brushes, trash containers, dish racks, disinfectants, polishes, wax/wax stripper, garbage bags, drying agents, toilet paper.</t>
    </r>
  </si>
  <si>
    <r>
      <t>Office:</t>
    </r>
    <r>
      <rPr>
        <sz val="11"/>
        <rFont val="Calibri"/>
        <family val="2"/>
      </rPr>
      <t xml:space="preserve">  office supplies necessary for the operation of the nutrition program, adding machine tape, pens/pencils/markers, computer/data processing supplies, time books, scotch tape, USB drives/storage devices, binders, stamp pads, printed forms, rubber bands, folders, computer paper, desk pads, staplers, staples, masking tape, paper clips.</t>
    </r>
  </si>
  <si>
    <r>
      <t>Printing/Publications:</t>
    </r>
    <r>
      <rPr>
        <sz val="11"/>
        <rFont val="Calibri"/>
        <family val="2"/>
      </rPr>
      <t xml:space="preserve">  printer cartridges, report covers, paper for printing menus, handbooks, forms, and other materials necessary for the operation of the nutrition program.  Also includes binding.  Does NOT include nutrition education materials.</t>
    </r>
  </si>
  <si>
    <r>
      <t>Postage:</t>
    </r>
    <r>
      <rPr>
        <sz val="11"/>
        <rFont val="Calibri"/>
        <family val="2"/>
      </rPr>
      <t xml:space="preserve">  stamps, stationary/envelopes, postal insurance for shipped or mailed items may be included here.</t>
    </r>
  </si>
  <si>
    <r>
      <t>Books/Subscriptions:</t>
    </r>
    <r>
      <rPr>
        <sz val="11"/>
        <rFont val="Calibri"/>
        <family val="2"/>
      </rPr>
      <t xml:space="preserve">  books, periodicals, and other publications that can be used in the operation or management of the nutrition program.  Also includes the costs of subscriptions to business, technical, and professional periodicals that are applicable to the nutrition program.</t>
    </r>
  </si>
  <si>
    <r>
      <t xml:space="preserve">Other (specify):  </t>
    </r>
    <r>
      <rPr>
        <sz val="11"/>
        <rFont val="Calibri"/>
        <family val="2"/>
      </rPr>
      <t>If your county/tribe does not break out supply costs as specified above, some costs that are lumped together may be allocated here but specify which costs you included under “Other.”</t>
    </r>
  </si>
  <si>
    <r>
      <t>I.</t>
    </r>
    <r>
      <rPr>
        <b/>
        <sz val="7"/>
        <rFont val="Times New Roman"/>
        <family val="1"/>
      </rPr>
      <t xml:space="preserve">       </t>
    </r>
    <r>
      <rPr>
        <b/>
        <sz val="11"/>
        <rFont val="Calibri"/>
        <family val="2"/>
      </rPr>
      <t>Equipment</t>
    </r>
  </si>
  <si>
    <t>Includes all equipment costs directly related to the meal preparation/serving including purchases, leased equipment, repairs, replacements, maintenance, and depreciation. May also include specialized equipment rented from a commercial rental company.</t>
  </si>
  <si>
    <t>Criteria for Distinguishing Equipment from Supply Items (must meet one of five to be equipment)</t>
  </si>
  <si>
    <r>
      <t>1.</t>
    </r>
    <r>
      <rPr>
        <sz val="7"/>
        <rFont val="Times New Roman"/>
        <family val="1"/>
      </rPr>
      <t xml:space="preserve">      </t>
    </r>
    <r>
      <rPr>
        <sz val="11"/>
        <rFont val="Calibri"/>
        <family val="2"/>
      </rPr>
      <t>Lasts more than one year</t>
    </r>
  </si>
  <si>
    <r>
      <t>2.</t>
    </r>
    <r>
      <rPr>
        <sz val="7"/>
        <rFont val="Times New Roman"/>
        <family val="1"/>
      </rPr>
      <t xml:space="preserve">      </t>
    </r>
    <r>
      <rPr>
        <sz val="11"/>
        <rFont val="Calibri"/>
        <family val="2"/>
      </rPr>
      <t>Repair rather than replace</t>
    </r>
  </si>
  <si>
    <r>
      <t>3.</t>
    </r>
    <r>
      <rPr>
        <sz val="7"/>
        <rFont val="Times New Roman"/>
        <family val="1"/>
      </rPr>
      <t xml:space="preserve">      </t>
    </r>
    <r>
      <rPr>
        <sz val="11"/>
        <rFont val="Calibri"/>
        <family val="2"/>
      </rPr>
      <t>Independent unit rather than being incorporated into another unit item</t>
    </r>
  </si>
  <si>
    <r>
      <t>4.</t>
    </r>
    <r>
      <rPr>
        <sz val="7"/>
        <rFont val="Times New Roman"/>
        <family val="1"/>
      </rPr>
      <t xml:space="preserve">      </t>
    </r>
    <r>
      <rPr>
        <sz val="11"/>
        <rFont val="Calibri"/>
        <family val="2"/>
      </rPr>
      <t>Cost of tagging and inventory small percent of item cost</t>
    </r>
  </si>
  <si>
    <r>
      <t>5.</t>
    </r>
    <r>
      <rPr>
        <sz val="7"/>
        <rFont val="Times New Roman"/>
        <family val="1"/>
      </rPr>
      <t xml:space="preserve">      </t>
    </r>
    <r>
      <rPr>
        <sz val="11"/>
        <rFont val="Calibri"/>
        <family val="2"/>
      </rPr>
      <t>$5000 or more (as defined in Wisconsin)</t>
    </r>
  </si>
  <si>
    <r>
      <t>Capital Equipment Purchases:</t>
    </r>
    <r>
      <rPr>
        <sz val="11"/>
        <rFont val="Calibri"/>
        <family val="2"/>
      </rPr>
      <t xml:space="preserve"> expenditure for durable equipment or furniture over $5000 (as defined by Wisconsin) with a life expectancy greater than one year.  Items may include major food preparation equipment, refrigeration equipment, serving line equipment, copying machines, fax machines, computer hardware, dining room tables/chairs, office desks, other office equipment, etc.  Do </t>
    </r>
    <r>
      <rPr>
        <b/>
        <sz val="11"/>
        <rFont val="Calibri"/>
        <family val="2"/>
      </rPr>
      <t>not</t>
    </r>
    <r>
      <rPr>
        <sz val="11"/>
        <rFont val="Calibri"/>
        <family val="2"/>
      </rPr>
      <t xml:space="preserve"> include construction projects that the aging unit does not fund.  Do </t>
    </r>
    <r>
      <rPr>
        <b/>
        <sz val="11"/>
        <rFont val="Calibri"/>
        <family val="2"/>
      </rPr>
      <t xml:space="preserve">not </t>
    </r>
    <r>
      <rPr>
        <sz val="11"/>
        <rFont val="Calibri"/>
        <family val="2"/>
      </rPr>
      <t>include expenses from trusts.</t>
    </r>
  </si>
  <si>
    <t>Computers – Hardware</t>
  </si>
  <si>
    <r>
      <t>Rent/Lease:</t>
    </r>
    <r>
      <rPr>
        <sz val="11"/>
        <rFont val="Calibri"/>
        <family val="2"/>
      </rPr>
      <t xml:space="preserve">  Equipment not owned by the nutrition program, but leased on a monthly or yearly basis.  </t>
    </r>
  </si>
  <si>
    <r>
      <t>Repairs/Maintenance:</t>
    </r>
    <r>
      <rPr>
        <sz val="11"/>
        <rFont val="Calibri"/>
        <family val="2"/>
      </rPr>
      <t xml:space="preserve">  Equipment parts, refrigeration supplies, service manuals, equipment repair services.</t>
    </r>
  </si>
  <si>
    <r>
      <t>J.</t>
    </r>
    <r>
      <rPr>
        <b/>
        <sz val="7"/>
        <rFont val="Times New Roman"/>
        <family val="1"/>
      </rPr>
      <t xml:space="preserve">       </t>
    </r>
    <r>
      <rPr>
        <b/>
        <sz val="11"/>
        <rFont val="Calibri"/>
        <family val="2"/>
      </rPr>
      <t>Training/Meetings/Conferences</t>
    </r>
  </si>
  <si>
    <t xml:space="preserve">Includes all costs associated with attendance at conferences, training and meetings that have to do with the program and where the primary purpose is dissemination of technical information.  </t>
  </si>
  <si>
    <r>
      <t>Travel:</t>
    </r>
    <r>
      <rPr>
        <sz val="11"/>
        <rFont val="Calibri"/>
        <family val="2"/>
      </rPr>
      <t xml:space="preserve"> Mileage, airfare, fuel for rental cars, parking.</t>
    </r>
  </si>
  <si>
    <r>
      <t>Per Diem/Meals:</t>
    </r>
    <r>
      <rPr>
        <sz val="11"/>
        <rFont val="Calibri"/>
        <family val="2"/>
      </rPr>
      <t xml:space="preserve">  daily allowance for meals, hotel.</t>
    </r>
  </si>
  <si>
    <r>
      <t>Registration Fees:</t>
    </r>
    <r>
      <rPr>
        <sz val="11"/>
        <rFont val="Calibri"/>
        <family val="2"/>
      </rPr>
      <t xml:space="preserve">  for meetings, conferences or training.</t>
    </r>
  </si>
  <si>
    <r>
      <t>Professional Fees/Memberships:</t>
    </r>
    <r>
      <rPr>
        <sz val="11"/>
        <rFont val="Calibri"/>
        <family val="2"/>
      </rPr>
      <t xml:space="preserve">  Professional dues for certifications (i.e. Food Manager Certification), costs of memberships in business, technical, and professional organizations or associations.</t>
    </r>
  </si>
  <si>
    <r>
      <t>Training Materials:</t>
    </r>
    <r>
      <rPr>
        <sz val="11"/>
        <rFont val="Calibri"/>
        <family val="2"/>
      </rPr>
      <t xml:space="preserve">  Costs associated with training activities and materials provided for employee/volunteer development by the nutrition program.</t>
    </r>
  </si>
  <si>
    <r>
      <t>Other (specify):</t>
    </r>
    <r>
      <rPr>
        <sz val="11"/>
        <rFont val="Calibri"/>
        <family val="2"/>
      </rPr>
      <t xml:space="preserve">  Rental of meeting facilities, other incidental costs, and cost for training provided by outside vendors.  Costs for staff coverage (substitutes/overtime) may be captured here or in Section A, but only record these costs once in the spreadsheet.</t>
    </r>
  </si>
  <si>
    <r>
      <t>K.</t>
    </r>
    <r>
      <rPr>
        <b/>
        <sz val="7"/>
        <rFont val="Times New Roman"/>
        <family val="1"/>
      </rPr>
      <t xml:space="preserve">     </t>
    </r>
    <r>
      <rPr>
        <b/>
        <sz val="11"/>
        <rFont val="Calibri"/>
        <family val="2"/>
      </rPr>
      <t>Operating Costs</t>
    </r>
  </si>
  <si>
    <t>Basic business costs to run and manage the program, including the indirect costs that are paid.</t>
  </si>
  <si>
    <r>
      <t>Licenses/Permits:</t>
    </r>
    <r>
      <rPr>
        <sz val="11"/>
        <rFont val="Calibri"/>
        <family val="2"/>
      </rPr>
      <t xml:space="preserve">  Health department inspection and permit fees, safety inspection and permit fees, environmental compliance fees.</t>
    </r>
  </si>
  <si>
    <r>
      <t>Insurance (General):</t>
    </r>
    <r>
      <rPr>
        <sz val="11"/>
        <rFont val="Calibri"/>
        <family val="2"/>
      </rPr>
      <t xml:space="preserve">  Costs of insurance premiums for liability, theft coverage, lost or damaged goods, performance bonds, fire, and weather.  </t>
    </r>
  </si>
  <si>
    <r>
      <t>Audit:</t>
    </r>
    <r>
      <rPr>
        <sz val="11"/>
        <rFont val="Calibri"/>
        <family val="2"/>
      </rPr>
      <t xml:space="preserve">  costs of professional auditor services.</t>
    </r>
  </si>
  <si>
    <r>
      <t>Accounting/Bookkeeping:</t>
    </r>
    <r>
      <rPr>
        <sz val="11"/>
        <rFont val="Calibri"/>
        <family val="2"/>
      </rPr>
      <t xml:space="preserve">  costs of professional public accounting services.  Includes staff such as bookkeepers, accountants, payroll clerks.</t>
    </r>
  </si>
  <si>
    <r>
      <t>Employment Services:</t>
    </r>
    <r>
      <rPr>
        <sz val="11"/>
        <rFont val="Calibri"/>
        <family val="2"/>
      </rPr>
      <t xml:space="preserve">  Costs associated with employment/volunteer services such as advertising for positions, drug testing, background checks, and employee physicals.</t>
    </r>
  </si>
  <si>
    <r>
      <t>·</t>
    </r>
    <r>
      <rPr>
        <sz val="7"/>
        <rFont val="Times New Roman"/>
        <family val="1"/>
      </rPr>
      <t xml:space="preserve">        </t>
    </r>
    <r>
      <rPr>
        <sz val="11"/>
        <rFont val="Calibri"/>
        <family val="2"/>
      </rPr>
      <t>AMSO:  If some staff salaries/benefits are rolled into AMSO, these costs could be noted here OR broken out in Section A (Personnel/Labor).  Examples might be IT, payroll, or accounting staff.  The same would apply to other expenditure categories that are included in AMSO; they could be noted here or broken out in the applicable sections.  Some examples might include:  supplies (such as copies), utilities (such as phone, heat, electricity, water), or operating costs (insurance, accounting).</t>
    </r>
  </si>
  <si>
    <r>
      <t>Other (specify):</t>
    </r>
    <r>
      <rPr>
        <sz val="11"/>
        <rFont val="Calibri"/>
        <family val="2"/>
      </rPr>
      <t xml:space="preserve">  If your county/tribe does not break out operating costs as specified above, some costs that are lumped together may be allocated here, but specify which costs you included under “Other.”</t>
    </r>
  </si>
  <si>
    <r>
      <t>L.</t>
    </r>
    <r>
      <rPr>
        <b/>
        <sz val="7"/>
        <rFont val="Times New Roman"/>
        <family val="1"/>
      </rPr>
      <t xml:space="preserve">      </t>
    </r>
    <r>
      <rPr>
        <b/>
        <sz val="11"/>
        <rFont val="Calibri"/>
        <family val="2"/>
      </rPr>
      <t>Food</t>
    </r>
  </si>
  <si>
    <r>
      <t>Purchased Meal Costs:</t>
    </r>
    <r>
      <rPr>
        <sz val="11"/>
        <rFont val="Calibri"/>
        <family val="2"/>
      </rPr>
      <t xml:space="preserve">  Food costs for meals purchased from a food provider/caterer.</t>
    </r>
  </si>
  <si>
    <r>
      <t>Raw Food Costs:</t>
    </r>
    <r>
      <rPr>
        <sz val="11"/>
        <rFont val="Calibri"/>
        <family val="2"/>
      </rPr>
      <t xml:space="preserve">  Total cost of food purchased for on-site cooking and preparation.  Costs of liquid supplements included with meals could be included here.</t>
    </r>
  </si>
  <si>
    <r>
      <t>Instructions:</t>
    </r>
    <r>
      <rPr>
        <sz val="12"/>
        <rFont val="Arial"/>
        <family val="2"/>
      </rPr>
      <t xml:space="preserve">  </t>
    </r>
  </si>
  <si>
    <r>
      <t xml:space="preserve">   </t>
    </r>
    <r>
      <rPr>
        <b/>
        <u/>
        <sz val="12"/>
        <rFont val="Arial"/>
        <family val="2"/>
      </rPr>
      <t>TOTAL BUDGET</t>
    </r>
  </si>
  <si>
    <r>
      <t xml:space="preserve">   </t>
    </r>
    <r>
      <rPr>
        <b/>
        <u/>
        <sz val="12"/>
        <rFont val="Arial"/>
        <family val="2"/>
      </rPr>
      <t>MEAL COSTS</t>
    </r>
  </si>
  <si>
    <t>Important Note:  Do not add or remove line items in this tool without BADR approval!</t>
  </si>
  <si>
    <r>
      <t>·</t>
    </r>
    <r>
      <rPr>
        <sz val="7"/>
        <rFont val="Times New Roman"/>
        <family val="1"/>
      </rPr>
      <t xml:space="preserve">        </t>
    </r>
    <r>
      <rPr>
        <sz val="11"/>
        <rFont val="Calibri"/>
        <family val="2"/>
      </rPr>
      <t>Nutrition Services Incentive Program (NSIP):  Federal funds, based on eligible meals provided in the prior fiscal year, which must be used to purchase foods for use in the nutrition program.  It is recommended that NSIP revenue be allocated between congregate and home delivered meals based on number of meals served.</t>
    </r>
  </si>
  <si>
    <r>
      <t>Custodial/Cleaning:</t>
    </r>
    <r>
      <rPr>
        <sz val="11"/>
        <rFont val="Calibri"/>
        <family val="2"/>
      </rPr>
      <t xml:space="preserve">  Employees who perform upkeep, maintenance, and general housekeeping duties.  May include a custodian, janitor, or repair technician.  In most cases, custodial costs will be allocated 100% for congregate meals.</t>
    </r>
  </si>
  <si>
    <r>
      <t>·</t>
    </r>
    <r>
      <rPr>
        <sz val="7"/>
        <rFont val="Times New Roman"/>
        <family val="1"/>
      </rPr>
      <t xml:space="preserve">        </t>
    </r>
    <r>
      <rPr>
        <sz val="11"/>
        <rFont val="Calibri"/>
        <family val="2"/>
      </rPr>
      <t>Storage/transport:  pan racks, dunnage racks, utility carts, can storage racks, food storage containers, storage room bins, food transport cart, and other items used for storage or transport of food (</t>
    </r>
    <r>
      <rPr>
        <b/>
        <sz val="11"/>
        <rFont val="Calibri"/>
        <family val="2"/>
      </rPr>
      <t>reusable home delivered meal trays, home delivered meal bags, etc.).</t>
    </r>
  </si>
  <si>
    <r>
      <t>Indirect Costs Paid (including AMSO):</t>
    </r>
    <r>
      <rPr>
        <sz val="11"/>
        <rFont val="Calibri"/>
        <family val="2"/>
      </rPr>
      <t xml:space="preserve">  These costs represent the share of any overhead attributable to nutrition program operation, including foodservice activities and support services provided by other departments that are recovered through a cost allocation plan.  An example would be what the nutrition program is charged for AMSO.  Rent of office space could also be included here.</t>
    </r>
  </si>
  <si>
    <t>Includes the amount expended for the purchase of all food served in the nutrition program operation.  It is recommended that food costs be allocated between congregate and home delivered meals based on the number of meals served.</t>
  </si>
  <si>
    <t>Accurate and detailed cost and service reporting is the foundation for good program management and is often required by funders. Cost allocation can do the following:</t>
  </si>
  <si>
    <t>Serve as a diagnostic tool that identifies specific areas of programs with performance, thus aiding in day-to-day management decision-making.</t>
  </si>
  <si>
    <t>Assist in long-term planning and decision-making, such as requests for future funding from state legislatures or local governments.</t>
  </si>
  <si>
    <r>
      <t xml:space="preserve">Provide information to document expenditures and meet other regulatory requirements of funding agencies and other supervisory bodies. </t>
    </r>
    <r>
      <rPr>
        <sz val="10"/>
        <rFont val="Arial"/>
        <family val="2"/>
      </rPr>
      <t>(TRB, 2001)</t>
    </r>
  </si>
  <si>
    <t>Per the Section 8.4.15.5 and 8.4.16 of the WI P&amp;P Manual, each nutrition program shall calculate the cost of the meals provided, yearly or as often as needed. This spreadsheet tool is used to calculate an average meal cost for your county/tribal aging unit’s service area, which may be one county/tribe or multiple counties.  The meal cost you calculate here is used for the following purposes:</t>
  </si>
  <si>
    <r>
      <t>·</t>
    </r>
    <r>
      <rPr>
        <sz val="7"/>
        <rFont val="Times New Roman"/>
        <family val="1"/>
      </rPr>
      <t xml:space="preserve">        </t>
    </r>
    <r>
      <rPr>
        <sz val="11"/>
        <rFont val="Calibri"/>
        <family val="2"/>
      </rPr>
      <t>As a minimum amount of reimbursement for meals provided to MCOs/Community-Based Long-Term Care Programs (i.e. Family Care, COP, IRIS, etc.) – See Section 8.3.5 and 8.4.7.3 of the WI P&amp;P Manual.</t>
    </r>
  </si>
  <si>
    <r>
      <t>·</t>
    </r>
    <r>
      <rPr>
        <sz val="7"/>
        <rFont val="Times New Roman"/>
        <family val="1"/>
      </rPr>
      <t xml:space="preserve">        </t>
    </r>
    <r>
      <rPr>
        <sz val="11"/>
        <rFont val="Calibri"/>
        <family val="2"/>
      </rPr>
      <t>For contribution signs and brochures – See Section 8.3.7.1 of the WI P&amp;P Manual.</t>
    </r>
  </si>
  <si>
    <r>
      <t>·</t>
    </r>
    <r>
      <rPr>
        <sz val="7"/>
        <rFont val="Times New Roman"/>
        <family val="1"/>
      </rPr>
      <t xml:space="preserve">        </t>
    </r>
    <r>
      <rPr>
        <sz val="11"/>
        <rFont val="Calibri"/>
        <family val="2"/>
      </rPr>
      <t>As a minimum cost for gift certificates sold for use by non-eligible individuals – See Section 8.3.7.3 of the WI P&amp;P Manual.</t>
    </r>
  </si>
  <si>
    <r>
      <t>·</t>
    </r>
    <r>
      <rPr>
        <sz val="7"/>
        <rFont val="Times New Roman"/>
        <family val="1"/>
      </rPr>
      <t xml:space="preserve">        </t>
    </r>
    <r>
      <rPr>
        <sz val="11"/>
        <rFont val="Calibri"/>
        <family val="2"/>
      </rPr>
      <t>As a minimum cost for non-eligible individuals, such as under-60 visitors – See Section 8.4.7.1.1, 8.4.7.8 of the WI P&amp;P Manual</t>
    </r>
  </si>
  <si>
    <r>
      <t>·</t>
    </r>
    <r>
      <rPr>
        <sz val="7"/>
        <rFont val="Times New Roman"/>
        <family val="1"/>
      </rPr>
      <t xml:space="preserve">        </t>
    </r>
    <r>
      <rPr>
        <sz val="11"/>
        <rFont val="Calibri"/>
        <family val="2"/>
      </rPr>
      <t>As a minimum cost for meals subcontracted to other organizations or programs, such as Head Start, day care programs or the local jail – See Section 8.4.7.8 of the WI P&amp;P Manual</t>
    </r>
  </si>
  <si>
    <t>If desired, you may also use the tool for individual comparisons, such as separately calculating meal costs for each dining center or for each home delivered meal route.</t>
  </si>
  <si>
    <r>
      <t>Other:</t>
    </r>
    <r>
      <rPr>
        <sz val="11"/>
        <rFont val="Calibri"/>
        <family val="2"/>
      </rPr>
      <t xml:space="preserve">  liquid supplements, a la carte food items</t>
    </r>
  </si>
  <si>
    <r>
      <t>Computer Software:</t>
    </r>
    <r>
      <rPr>
        <sz val="11"/>
        <rFont val="Calibri"/>
        <family val="2"/>
      </rPr>
      <t xml:space="preserve">  An example would be SAMS, software used for participant registration at dining centers, nutrient analysis software, etc.</t>
    </r>
  </si>
  <si>
    <t>Mgmt &amp; Support</t>
  </si>
  <si>
    <t xml:space="preserve"> Total of Column 2 (Mgmt &amp; Support Services Costs) / Total Project Cost      </t>
  </si>
  <si>
    <t xml:space="preserve"> Total of Column 1 (Dir Meal Service Costs) / Total Project Cost</t>
  </si>
  <si>
    <t>MGMT &amp; SUPPORT SERVICES COSTS</t>
  </si>
  <si>
    <t xml:space="preserve"> Categories B - K &amp; Freight/Ship - Column 1 / by Total of Column 1     </t>
  </si>
  <si>
    <t xml:space="preserve"> Sum of  Category  L Column 1 (minus freight/ship) / by Total of Column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</si>
</sst>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7" x14ac:knownFonts="1">
    <font>
      <sz val="10"/>
      <name val="Arial"/>
    </font>
    <font>
      <sz val="10"/>
      <name val="Arial"/>
      <family val="2"/>
    </font>
    <font>
      <b/>
      <sz val="10"/>
      <name val="Arial"/>
      <family val="2"/>
    </font>
    <font>
      <sz val="10"/>
      <name val="Arial"/>
      <family val="2"/>
    </font>
    <font>
      <sz val="11"/>
      <name val="Calibri"/>
      <family val="2"/>
    </font>
    <font>
      <b/>
      <sz val="11"/>
      <name val="Calibri"/>
      <family val="2"/>
    </font>
    <font>
      <b/>
      <u/>
      <sz val="11"/>
      <name val="Calibri"/>
      <family val="2"/>
    </font>
    <font>
      <sz val="11"/>
      <name val="Symbol"/>
      <family val="1"/>
      <charset val="2"/>
    </font>
    <font>
      <u/>
      <sz val="11"/>
      <name val="Calibri"/>
      <family val="2"/>
    </font>
    <font>
      <b/>
      <sz val="12"/>
      <name val="Arial"/>
      <family val="2"/>
    </font>
    <font>
      <i/>
      <sz val="10"/>
      <name val="Arial"/>
      <family val="2"/>
    </font>
    <font>
      <sz val="10"/>
      <name val="Arial"/>
      <family val="2"/>
    </font>
    <font>
      <b/>
      <i/>
      <sz val="10"/>
      <name val="Arial"/>
      <family val="2"/>
    </font>
    <font>
      <sz val="7"/>
      <name val="Times New Roman"/>
      <family val="1"/>
    </font>
    <font>
      <i/>
      <sz val="11"/>
      <name val="Calibri"/>
      <family val="2"/>
    </font>
    <font>
      <b/>
      <sz val="7"/>
      <name val="Times New Roman"/>
      <family val="1"/>
    </font>
    <font>
      <sz val="11"/>
      <color rgb="FFFF0000"/>
      <name val="Calibri"/>
      <family val="2"/>
    </font>
    <font>
      <b/>
      <sz val="11"/>
      <color rgb="FFFF0000"/>
      <name val="Calibri"/>
      <family val="2"/>
    </font>
    <font>
      <sz val="12"/>
      <name val="Arial"/>
      <family val="2"/>
    </font>
    <font>
      <i/>
      <sz val="12"/>
      <name val="Arial"/>
      <family val="2"/>
    </font>
    <font>
      <u/>
      <sz val="12"/>
      <name val="Arial"/>
      <family val="2"/>
    </font>
    <font>
      <sz val="12"/>
      <color indexed="9"/>
      <name val="Arial"/>
      <family val="2"/>
    </font>
    <font>
      <b/>
      <u/>
      <sz val="12"/>
      <name val="Arial"/>
      <family val="2"/>
    </font>
    <font>
      <b/>
      <sz val="12"/>
      <color rgb="FF009900"/>
      <name val="Arial"/>
      <family val="2"/>
    </font>
    <font>
      <sz val="12"/>
      <color rgb="FFFF0000"/>
      <name val="Arial"/>
      <family val="2"/>
    </font>
    <font>
      <b/>
      <sz val="14"/>
      <color rgb="FFFF0000"/>
      <name val="Arial"/>
      <family val="2"/>
    </font>
    <font>
      <b/>
      <sz val="14"/>
      <color rgb="FF0000FF"/>
      <name val="Arial"/>
      <family val="2"/>
    </font>
  </fonts>
  <fills count="1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27"/>
        <bgColor indexed="64"/>
      </patternFill>
    </fill>
    <fill>
      <patternFill patternType="solid">
        <fgColor rgb="FFFFFF99"/>
        <bgColor indexed="64"/>
      </patternFill>
    </fill>
    <fill>
      <patternFill patternType="solid">
        <fgColor theme="0" tint="-0.249977111117893"/>
        <bgColor indexed="64"/>
      </patternFill>
    </fill>
    <fill>
      <patternFill patternType="solid">
        <fgColor rgb="FFCCCCFF"/>
        <bgColor indexed="64"/>
      </patternFill>
    </fill>
    <fill>
      <patternFill patternType="solid">
        <fgColor rgb="FFFFFFCC"/>
        <bgColor indexed="64"/>
      </patternFill>
    </fill>
    <fill>
      <patternFill patternType="solid">
        <fgColor theme="0" tint="-0.34998626667073579"/>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9">
    <xf numFmtId="0" fontId="0" fillId="0" borderId="0" xfId="0"/>
    <xf numFmtId="0" fontId="0" fillId="0" borderId="0" xfId="0" applyProtection="1">
      <protection locked="0"/>
    </xf>
    <xf numFmtId="0" fontId="9" fillId="0" borderId="0" xfId="0" applyFont="1" applyProtection="1">
      <protection locked="0"/>
    </xf>
    <xf numFmtId="0" fontId="0" fillId="0" borderId="0" xfId="0" applyAlignment="1" applyProtection="1">
      <alignment vertical="distributed" wrapText="1" readingOrder="1"/>
      <protection locked="0"/>
    </xf>
    <xf numFmtId="0" fontId="2" fillId="0" borderId="0" xfId="0" applyFont="1" applyBorder="1" applyAlignment="1" applyProtection="1">
      <alignment vertical="distributed" wrapText="1" readingOrder="1"/>
      <protection locked="0"/>
    </xf>
    <xf numFmtId="0" fontId="0" fillId="0" borderId="16" xfId="0" applyBorder="1" applyProtection="1">
      <protection locked="0"/>
    </xf>
    <xf numFmtId="0" fontId="2" fillId="0" borderId="20" xfId="0" applyFont="1" applyBorder="1" applyAlignment="1" applyProtection="1">
      <alignment horizontal="center" wrapText="1"/>
      <protection locked="0"/>
    </xf>
    <xf numFmtId="0" fontId="2" fillId="0" borderId="21"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0" fillId="0" borderId="13" xfId="0" applyBorder="1" applyProtection="1">
      <protection locked="0"/>
    </xf>
    <xf numFmtId="0" fontId="0" fillId="4" borderId="0" xfId="0" applyFill="1" applyProtection="1">
      <protection locked="0"/>
    </xf>
    <xf numFmtId="0" fontId="0" fillId="4" borderId="15" xfId="0" applyFill="1" applyBorder="1" applyProtection="1">
      <protection locked="0"/>
    </xf>
    <xf numFmtId="0" fontId="10" fillId="0" borderId="13" xfId="0" applyFont="1" applyBorder="1" applyProtection="1">
      <protection locked="0"/>
    </xf>
    <xf numFmtId="0" fontId="0" fillId="0" borderId="12" xfId="0" applyBorder="1" applyProtection="1">
      <protection locked="0"/>
    </xf>
    <xf numFmtId="0" fontId="0" fillId="4" borderId="3" xfId="0" applyFill="1" applyBorder="1" applyAlignment="1" applyProtection="1">
      <alignment horizontal="right"/>
      <protection locked="0"/>
    </xf>
    <xf numFmtId="0" fontId="11" fillId="0" borderId="0" xfId="0" applyFont="1"/>
    <xf numFmtId="164" fontId="10" fillId="0" borderId="15" xfId="0" applyNumberFormat="1" applyFont="1" applyBorder="1" applyProtection="1"/>
    <xf numFmtId="164" fontId="10" fillId="0" borderId="0" xfId="0" applyNumberFormat="1" applyFont="1" applyProtection="1"/>
    <xf numFmtId="164" fontId="10" fillId="0" borderId="7" xfId="0" applyNumberFormat="1" applyFont="1" applyBorder="1" applyProtection="1"/>
    <xf numFmtId="0" fontId="2" fillId="12" borderId="13" xfId="0" applyFont="1" applyFill="1" applyBorder="1" applyAlignment="1" applyProtection="1">
      <alignment horizontal="center" wrapText="1"/>
      <protection locked="0"/>
    </xf>
    <xf numFmtId="0" fontId="2" fillId="12" borderId="0" xfId="0" applyFont="1" applyFill="1" applyBorder="1" applyAlignment="1" applyProtection="1">
      <alignment horizontal="center"/>
      <protection locked="0"/>
    </xf>
    <xf numFmtId="0" fontId="2" fillId="12" borderId="0" xfId="0" applyFont="1" applyFill="1" applyBorder="1" applyAlignment="1" applyProtection="1">
      <alignment horizontal="center" wrapText="1"/>
      <protection locked="0"/>
    </xf>
    <xf numFmtId="0" fontId="2" fillId="12" borderId="15" xfId="0" applyFont="1" applyFill="1" applyBorder="1" applyAlignment="1" applyProtection="1">
      <alignment horizontal="center" wrapText="1"/>
      <protection locked="0"/>
    </xf>
    <xf numFmtId="0" fontId="2" fillId="12" borderId="13" xfId="0" applyFont="1" applyFill="1" applyBorder="1" applyProtection="1">
      <protection locked="0"/>
    </xf>
    <xf numFmtId="164" fontId="10" fillId="12" borderId="0" xfId="0" applyNumberFormat="1" applyFont="1" applyFill="1" applyBorder="1" applyProtection="1"/>
    <xf numFmtId="164" fontId="10" fillId="12" borderId="15" xfId="0" applyNumberFormat="1" applyFont="1" applyFill="1" applyBorder="1" applyProtection="1"/>
    <xf numFmtId="0" fontId="2" fillId="12" borderId="23" xfId="0" applyFont="1" applyFill="1" applyBorder="1" applyProtection="1">
      <protection locked="0"/>
    </xf>
    <xf numFmtId="0" fontId="2" fillId="12" borderId="21" xfId="0" applyFont="1" applyFill="1" applyBorder="1" applyAlignment="1" applyProtection="1">
      <alignment horizontal="right"/>
      <protection locked="0"/>
    </xf>
    <xf numFmtId="164" fontId="2" fillId="12" borderId="22" xfId="0" applyNumberFormat="1" applyFont="1" applyFill="1" applyBorder="1" applyProtection="1"/>
    <xf numFmtId="164" fontId="12" fillId="12" borderId="15" xfId="0" applyNumberFormat="1" applyFont="1" applyFill="1" applyBorder="1" applyProtection="1"/>
    <xf numFmtId="0" fontId="2" fillId="0" borderId="0" xfId="0" applyFont="1"/>
    <xf numFmtId="0" fontId="2" fillId="12" borderId="24" xfId="0" applyFont="1" applyFill="1" applyBorder="1" applyProtection="1">
      <protection locked="0"/>
    </xf>
    <xf numFmtId="0" fontId="2" fillId="12" borderId="25" xfId="0" applyFont="1" applyFill="1" applyBorder="1" applyAlignment="1" applyProtection="1">
      <alignment horizontal="right"/>
      <protection locked="0"/>
    </xf>
    <xf numFmtId="164" fontId="12" fillId="12" borderId="26" xfId="0" applyNumberFormat="1" applyFont="1" applyFill="1" applyBorder="1" applyProtection="1"/>
    <xf numFmtId="0" fontId="2" fillId="12" borderId="20" xfId="0" applyFont="1" applyFill="1" applyBorder="1" applyProtection="1">
      <protection locked="0"/>
    </xf>
    <xf numFmtId="0" fontId="2" fillId="12" borderId="16" xfId="0" applyFont="1" applyFill="1" applyBorder="1" applyAlignment="1" applyProtection="1">
      <alignment horizontal="right"/>
      <protection locked="0"/>
    </xf>
    <xf numFmtId="164" fontId="12" fillId="12" borderId="27" xfId="0" applyNumberFormat="1" applyFont="1" applyFill="1" applyBorder="1" applyProtection="1"/>
    <xf numFmtId="164" fontId="12" fillId="12" borderId="25" xfId="0" applyNumberFormat="1" applyFont="1" applyFill="1" applyBorder="1" applyProtection="1"/>
    <xf numFmtId="44" fontId="10" fillId="0" borderId="0" xfId="0" applyNumberFormat="1" applyFont="1" applyProtection="1">
      <protection locked="0"/>
    </xf>
    <xf numFmtId="44" fontId="0" fillId="4" borderId="3" xfId="0" applyNumberFormat="1" applyFill="1" applyBorder="1" applyProtection="1">
      <protection locked="0"/>
    </xf>
    <xf numFmtId="44" fontId="0" fillId="4" borderId="0" xfId="0" applyNumberFormat="1" applyFill="1" applyProtection="1">
      <protection locked="0"/>
    </xf>
    <xf numFmtId="44" fontId="2" fillId="12" borderId="0" xfId="0" applyNumberFormat="1" applyFont="1" applyFill="1" applyBorder="1" applyProtection="1">
      <protection locked="0"/>
    </xf>
    <xf numFmtId="44" fontId="2" fillId="12" borderId="25" xfId="0" applyNumberFormat="1" applyFont="1" applyFill="1" applyBorder="1" applyProtection="1">
      <protection locked="0"/>
    </xf>
    <xf numFmtId="44" fontId="0" fillId="12" borderId="0" xfId="0" applyNumberFormat="1" applyFill="1" applyBorder="1" applyProtection="1">
      <protection locked="0"/>
    </xf>
    <xf numFmtId="44" fontId="2" fillId="12" borderId="16" xfId="0" applyNumberFormat="1" applyFont="1" applyFill="1" applyBorder="1" applyProtection="1">
      <protection locked="0"/>
    </xf>
    <xf numFmtId="44" fontId="2" fillId="12" borderId="21" xfId="0" applyNumberFormat="1" applyFont="1" applyFill="1" applyBorder="1" applyProtection="1">
      <protection locked="0"/>
    </xf>
    <xf numFmtId="2" fontId="10" fillId="0" borderId="0" xfId="0" applyNumberFormat="1" applyFont="1" applyProtection="1">
      <protection locked="0"/>
    </xf>
    <xf numFmtId="2" fontId="0" fillId="4" borderId="3" xfId="0" applyNumberFormat="1" applyFill="1" applyBorder="1" applyAlignment="1" applyProtection="1">
      <alignment horizontal="right"/>
      <protection locked="0"/>
    </xf>
    <xf numFmtId="2" fontId="0" fillId="4" borderId="0" xfId="0" applyNumberFormat="1" applyFill="1" applyProtection="1">
      <protection locked="0"/>
    </xf>
    <xf numFmtId="2" fontId="2" fillId="12" borderId="0" xfId="0" applyNumberFormat="1" applyFont="1" applyFill="1" applyBorder="1" applyAlignment="1" applyProtection="1">
      <alignment horizontal="right"/>
      <protection locked="0"/>
    </xf>
    <xf numFmtId="2" fontId="2" fillId="12" borderId="25" xfId="0" applyNumberFormat="1" applyFont="1" applyFill="1" applyBorder="1" applyAlignment="1" applyProtection="1">
      <alignment horizontal="right"/>
      <protection locked="0"/>
    </xf>
    <xf numFmtId="2" fontId="0" fillId="12" borderId="0" xfId="0" applyNumberFormat="1" applyFill="1" applyBorder="1" applyAlignment="1" applyProtection="1">
      <alignment horizontal="right"/>
      <protection locked="0"/>
    </xf>
    <xf numFmtId="2" fontId="2" fillId="12" borderId="16" xfId="0" applyNumberFormat="1" applyFont="1" applyFill="1" applyBorder="1" applyAlignment="1" applyProtection="1">
      <alignment horizontal="right"/>
      <protection locked="0"/>
    </xf>
    <xf numFmtId="2" fontId="2" fillId="12" borderId="21" xfId="0" applyNumberFormat="1" applyFont="1" applyFill="1" applyBorder="1" applyAlignment="1" applyProtection="1">
      <alignment horizontal="right"/>
      <protection locked="0"/>
    </xf>
    <xf numFmtId="0" fontId="3" fillId="0" borderId="0" xfId="0" applyFont="1"/>
    <xf numFmtId="0" fontId="3" fillId="0" borderId="13" xfId="0" applyFont="1" applyBorder="1" applyProtection="1">
      <protection locked="0"/>
    </xf>
    <xf numFmtId="0" fontId="18" fillId="0" borderId="0" xfId="0" applyFont="1" applyFill="1"/>
    <xf numFmtId="0" fontId="9" fillId="0" borderId="0" xfId="0" applyFont="1" applyAlignment="1">
      <alignment horizontal="center"/>
    </xf>
    <xf numFmtId="0" fontId="9" fillId="0" borderId="3" xfId="0" applyFont="1" applyFill="1" applyBorder="1" applyAlignment="1" applyProtection="1">
      <alignment horizontal="left"/>
    </xf>
    <xf numFmtId="0" fontId="18" fillId="0" borderId="4" xfId="0" applyFont="1" applyFill="1" applyBorder="1" applyAlignment="1" applyProtection="1">
      <alignment horizontal="left"/>
      <protection locked="0"/>
    </xf>
    <xf numFmtId="0" fontId="18" fillId="0" borderId="0" xfId="0" applyFont="1"/>
    <xf numFmtId="0" fontId="18" fillId="0" borderId="0" xfId="0" applyFont="1" applyAlignment="1">
      <alignment horizontal="left"/>
    </xf>
    <xf numFmtId="0" fontId="9" fillId="0" borderId="3" xfId="0" applyFont="1" applyBorder="1" applyAlignment="1" applyProtection="1">
      <alignment horizontal="left"/>
    </xf>
    <xf numFmtId="0" fontId="18" fillId="0" borderId="17" xfId="0" applyFont="1" applyBorder="1" applyAlignment="1" applyProtection="1">
      <alignment horizontal="left"/>
      <protection locked="0"/>
    </xf>
    <xf numFmtId="0" fontId="18" fillId="0" borderId="17" xfId="0" applyFont="1" applyBorder="1" applyAlignment="1" applyProtection="1">
      <alignment horizontal="centerContinuous"/>
      <protection locked="0"/>
    </xf>
    <xf numFmtId="0" fontId="18" fillId="0" borderId="17" xfId="0" applyFont="1" applyBorder="1" applyProtection="1">
      <protection locked="0"/>
    </xf>
    <xf numFmtId="0" fontId="9" fillId="0" borderId="0" xfId="0" applyFont="1" applyAlignment="1">
      <alignment horizontal="left" vertical="center"/>
    </xf>
    <xf numFmtId="0" fontId="18" fillId="0" borderId="0" xfId="0" applyFont="1" applyAlignment="1">
      <alignment horizontal="centerContinuous"/>
    </xf>
    <xf numFmtId="0" fontId="9" fillId="0" borderId="1" xfId="0" applyFont="1" applyBorder="1" applyAlignment="1" applyProtection="1">
      <alignment horizontal="left"/>
    </xf>
    <xf numFmtId="0" fontId="19" fillId="0" borderId="0" xfId="0" applyFont="1"/>
    <xf numFmtId="0" fontId="9" fillId="0" borderId="0" xfId="0" applyFont="1" applyBorder="1" applyAlignment="1" applyProtection="1">
      <alignment horizontal="left"/>
    </xf>
    <xf numFmtId="0" fontId="18" fillId="0" borderId="0" xfId="0" applyFont="1" applyBorder="1" applyAlignment="1">
      <alignment horizontal="left"/>
    </xf>
    <xf numFmtId="0" fontId="18" fillId="0" borderId="0" xfId="0" applyFont="1" applyBorder="1" applyAlignment="1" applyProtection="1">
      <alignment horizontal="left"/>
      <protection locked="0"/>
    </xf>
    <xf numFmtId="0" fontId="18" fillId="0" borderId="0" xfId="0" applyFont="1" applyBorder="1" applyProtection="1">
      <protection locked="0"/>
    </xf>
    <xf numFmtId="0" fontId="18" fillId="0" borderId="0" xfId="0" applyFont="1" applyBorder="1"/>
    <xf numFmtId="0" fontId="9" fillId="0" borderId="0" xfId="0" applyFont="1"/>
    <xf numFmtId="0" fontId="20" fillId="0" borderId="0" xfId="0" applyFont="1"/>
    <xf numFmtId="0" fontId="9" fillId="0" borderId="0" xfId="0" applyFont="1" applyBorder="1" applyAlignment="1">
      <alignment horizontal="left"/>
    </xf>
    <xf numFmtId="0" fontId="18" fillId="0" borderId="3" xfId="0" applyFont="1" applyFill="1" applyBorder="1"/>
    <xf numFmtId="0" fontId="18" fillId="0" borderId="3" xfId="0" applyFont="1" applyFill="1" applyBorder="1" applyAlignment="1">
      <alignment horizontal="center"/>
    </xf>
    <xf numFmtId="0" fontId="20" fillId="0" borderId="3" xfId="0" applyFont="1" applyBorder="1"/>
    <xf numFmtId="0" fontId="18" fillId="0" borderId="3" xfId="0" applyFont="1" applyBorder="1"/>
    <xf numFmtId="0" fontId="18" fillId="0" borderId="10" xfId="0" applyFont="1" applyFill="1" applyBorder="1" applyAlignment="1">
      <alignment horizontal="center"/>
    </xf>
    <xf numFmtId="0" fontId="18" fillId="0" borderId="3" xfId="0" applyFont="1" applyBorder="1" applyAlignment="1">
      <alignment horizontal="left"/>
    </xf>
    <xf numFmtId="0" fontId="20" fillId="8" borderId="0" xfId="0" applyFont="1" applyFill="1"/>
    <xf numFmtId="0" fontId="18" fillId="8" borderId="0" xfId="0" applyFont="1" applyFill="1"/>
    <xf numFmtId="44" fontId="18" fillId="8" borderId="9" xfId="1" applyFont="1" applyFill="1" applyBorder="1"/>
    <xf numFmtId="0" fontId="18" fillId="8" borderId="0" xfId="0" applyFont="1" applyFill="1" applyBorder="1" applyAlignment="1">
      <alignment horizontal="left"/>
    </xf>
    <xf numFmtId="0" fontId="18" fillId="3" borderId="0" xfId="0" applyFont="1" applyFill="1"/>
    <xf numFmtId="44" fontId="18" fillId="0" borderId="9" xfId="1" applyFont="1" applyFill="1" applyBorder="1" applyAlignment="1" applyProtection="1">
      <alignment horizontal="left"/>
      <protection locked="0"/>
    </xf>
    <xf numFmtId="0" fontId="18" fillId="4" borderId="0" xfId="0" applyFont="1" applyFill="1" applyBorder="1"/>
    <xf numFmtId="0" fontId="18" fillId="9" borderId="0" xfId="0" applyFont="1" applyFill="1" applyBorder="1"/>
    <xf numFmtId="0" fontId="20" fillId="9" borderId="0" xfId="0" applyFont="1" applyFill="1"/>
    <xf numFmtId="0" fontId="18" fillId="9" borderId="0" xfId="0" applyFont="1" applyFill="1"/>
    <xf numFmtId="44" fontId="18" fillId="4" borderId="9" xfId="1" applyFont="1" applyFill="1" applyBorder="1" applyAlignment="1">
      <alignment horizontal="left"/>
    </xf>
    <xf numFmtId="0" fontId="18" fillId="9" borderId="0" xfId="0" applyFont="1" applyFill="1" applyBorder="1" applyAlignment="1">
      <alignment horizontal="left"/>
    </xf>
    <xf numFmtId="44" fontId="18" fillId="8" borderId="9" xfId="1" applyFont="1" applyFill="1" applyBorder="1" applyAlignment="1" applyProtection="1">
      <alignment horizontal="left"/>
      <protection locked="0"/>
    </xf>
    <xf numFmtId="0" fontId="18" fillId="4" borderId="0" xfId="0" applyFont="1" applyFill="1"/>
    <xf numFmtId="0" fontId="18" fillId="4" borderId="0" xfId="0" applyFont="1" applyFill="1" applyAlignment="1">
      <alignment horizontal="right"/>
    </xf>
    <xf numFmtId="0" fontId="18" fillId="4" borderId="9" xfId="0" applyFont="1" applyFill="1" applyBorder="1" applyAlignment="1">
      <alignment horizontal="left"/>
    </xf>
    <xf numFmtId="0" fontId="18" fillId="8" borderId="9" xfId="0" applyFont="1" applyFill="1" applyBorder="1" applyAlignment="1">
      <alignment horizontal="left"/>
    </xf>
    <xf numFmtId="0" fontId="18" fillId="4" borderId="16" xfId="0" applyFont="1" applyFill="1" applyBorder="1" applyProtection="1">
      <protection hidden="1"/>
    </xf>
    <xf numFmtId="44" fontId="18" fillId="4" borderId="18" xfId="1" applyFont="1" applyFill="1" applyBorder="1" applyAlignment="1" applyProtection="1">
      <alignment horizontal="left"/>
      <protection hidden="1"/>
    </xf>
    <xf numFmtId="0" fontId="18" fillId="0" borderId="0" xfId="0" applyFont="1" applyFill="1" applyBorder="1"/>
    <xf numFmtId="44" fontId="18" fillId="0" borderId="9" xfId="1" applyFont="1" applyFill="1" applyBorder="1" applyAlignment="1">
      <alignment horizontal="left"/>
    </xf>
    <xf numFmtId="0" fontId="18" fillId="0" borderId="9" xfId="0" applyFont="1" applyBorder="1" applyAlignment="1">
      <alignment horizontal="left"/>
    </xf>
    <xf numFmtId="0" fontId="18" fillId="2" borderId="0" xfId="0" applyFont="1" applyFill="1"/>
    <xf numFmtId="0" fontId="18" fillId="4" borderId="4" xfId="0" applyFont="1" applyFill="1" applyBorder="1"/>
    <xf numFmtId="0" fontId="9" fillId="9" borderId="3" xfId="0" applyFont="1" applyFill="1" applyBorder="1" applyAlignment="1">
      <alignment horizontal="center"/>
    </xf>
    <xf numFmtId="44" fontId="18" fillId="4" borderId="19" xfId="1" applyFont="1" applyFill="1" applyBorder="1" applyAlignment="1" applyProtection="1">
      <alignment horizontal="left"/>
      <protection hidden="1"/>
    </xf>
    <xf numFmtId="0" fontId="9" fillId="0" borderId="3" xfId="0" applyFont="1" applyBorder="1" applyAlignment="1">
      <alignment horizontal="center"/>
    </xf>
    <xf numFmtId="0" fontId="9" fillId="0" borderId="10" xfId="0" applyFont="1" applyBorder="1" applyAlignment="1">
      <alignment horizontal="center"/>
    </xf>
    <xf numFmtId="0" fontId="9" fillId="0" borderId="0" xfId="0" applyFont="1" applyBorder="1" applyAlignment="1">
      <alignment horizontal="center"/>
    </xf>
    <xf numFmtId="0" fontId="18" fillId="0" borderId="0" xfId="0" applyFont="1" applyBorder="1" applyAlignment="1">
      <alignment horizontal="center"/>
    </xf>
    <xf numFmtId="44" fontId="18" fillId="4" borderId="0" xfId="1" applyFont="1" applyFill="1" applyBorder="1" applyAlignment="1">
      <alignment horizontal="left"/>
    </xf>
    <xf numFmtId="44" fontId="18" fillId="4" borderId="3" xfId="1" applyFont="1" applyFill="1" applyBorder="1" applyAlignment="1" applyProtection="1">
      <alignment horizontal="left"/>
      <protection hidden="1"/>
    </xf>
    <xf numFmtId="0" fontId="18" fillId="0" borderId="10" xfId="0" applyFont="1" applyBorder="1" applyAlignment="1">
      <alignment horizontal="center"/>
    </xf>
    <xf numFmtId="9" fontId="18" fillId="0" borderId="10" xfId="2" applyFont="1" applyBorder="1" applyAlignment="1">
      <alignment horizontal="center"/>
    </xf>
    <xf numFmtId="0" fontId="18" fillId="4" borderId="0" xfId="0" applyFont="1" applyFill="1" applyProtection="1">
      <protection hidden="1"/>
    </xf>
    <xf numFmtId="0" fontId="18" fillId="5" borderId="8" xfId="0" applyFont="1" applyFill="1" applyBorder="1"/>
    <xf numFmtId="0" fontId="18" fillId="5" borderId="1" xfId="0" applyFont="1" applyFill="1" applyBorder="1"/>
    <xf numFmtId="44" fontId="18" fillId="0" borderId="11" xfId="1" quotePrefix="1" applyFont="1" applyBorder="1" applyAlignment="1" applyProtection="1">
      <alignment horizontal="center"/>
      <protection locked="0"/>
    </xf>
    <xf numFmtId="9" fontId="18" fillId="5" borderId="11" xfId="2" quotePrefix="1" applyFont="1" applyFill="1" applyBorder="1" applyAlignment="1" applyProtection="1">
      <alignment horizontal="center"/>
      <protection hidden="1"/>
    </xf>
    <xf numFmtId="9" fontId="18" fillId="5" borderId="8" xfId="2" applyFont="1" applyFill="1" applyBorder="1" applyAlignment="1" applyProtection="1">
      <alignment horizontal="center"/>
      <protection hidden="1"/>
    </xf>
    <xf numFmtId="44" fontId="18" fillId="0" borderId="0" xfId="1" applyFont="1" applyBorder="1" applyAlignment="1">
      <alignment horizontal="center"/>
    </xf>
    <xf numFmtId="0" fontId="18" fillId="5" borderId="9" xfId="0" applyFont="1" applyFill="1" applyBorder="1"/>
    <xf numFmtId="0" fontId="18" fillId="5" borderId="2" xfId="0" applyFont="1" applyFill="1" applyBorder="1"/>
    <xf numFmtId="0" fontId="9" fillId="4" borderId="0" xfId="0" quotePrefix="1" applyFont="1" applyFill="1"/>
    <xf numFmtId="44" fontId="9" fillId="3" borderId="1" xfId="1" applyFont="1" applyFill="1" applyBorder="1" applyAlignment="1" applyProtection="1">
      <alignment horizontal="left"/>
      <protection hidden="1"/>
    </xf>
    <xf numFmtId="0" fontId="19" fillId="5" borderId="9" xfId="0" applyFont="1" applyFill="1" applyBorder="1"/>
    <xf numFmtId="0" fontId="18" fillId="5" borderId="5" xfId="0" applyFont="1" applyFill="1" applyBorder="1"/>
    <xf numFmtId="44" fontId="18" fillId="4" borderId="0" xfId="1" applyFont="1" applyFill="1" applyBorder="1" applyAlignment="1" applyProtection="1">
      <alignment horizontal="left"/>
      <protection hidden="1"/>
    </xf>
    <xf numFmtId="44" fontId="18" fillId="0" borderId="11" xfId="1" applyFont="1" applyBorder="1" applyAlignment="1" applyProtection="1">
      <alignment horizontal="center"/>
      <protection locked="0"/>
    </xf>
    <xf numFmtId="44" fontId="9" fillId="0" borderId="0" xfId="1" applyFont="1" applyFill="1" applyBorder="1" applyAlignment="1">
      <alignment horizontal="left"/>
    </xf>
    <xf numFmtId="0" fontId="18" fillId="5" borderId="6" xfId="0" applyFont="1" applyFill="1" applyBorder="1"/>
    <xf numFmtId="44" fontId="18" fillId="0" borderId="2" xfId="1" quotePrefix="1" applyFont="1" applyBorder="1" applyAlignment="1" applyProtection="1">
      <alignment horizontal="center"/>
      <protection locked="0"/>
    </xf>
    <xf numFmtId="0" fontId="18" fillId="0" borderId="0" xfId="0" applyFont="1" applyAlignment="1"/>
    <xf numFmtId="0" fontId="18" fillId="5" borderId="5" xfId="0" applyFont="1" applyFill="1" applyBorder="1" applyProtection="1">
      <protection locked="0"/>
    </xf>
    <xf numFmtId="0" fontId="9" fillId="4" borderId="0" xfId="0" quotePrefix="1" applyFont="1" applyFill="1" applyAlignment="1"/>
    <xf numFmtId="0" fontId="9" fillId="7" borderId="8" xfId="0" applyFont="1" applyFill="1" applyBorder="1"/>
    <xf numFmtId="0" fontId="9" fillId="7" borderId="3" xfId="0" applyFont="1" applyFill="1" applyBorder="1"/>
    <xf numFmtId="44" fontId="9" fillId="7" borderId="12" xfId="1" applyFont="1" applyFill="1" applyBorder="1" applyAlignment="1" applyProtection="1">
      <alignment horizontal="center"/>
      <protection hidden="1"/>
    </xf>
    <xf numFmtId="44" fontId="9" fillId="7" borderId="13" xfId="2" applyNumberFormat="1" applyFont="1" applyFill="1" applyBorder="1" applyAlignment="1" applyProtection="1">
      <alignment horizontal="center"/>
      <protection hidden="1"/>
    </xf>
    <xf numFmtId="9" fontId="9" fillId="7" borderId="13" xfId="2" applyFont="1" applyFill="1" applyBorder="1" applyAlignment="1" applyProtection="1">
      <alignment horizontal="center"/>
      <protection hidden="1"/>
    </xf>
    <xf numFmtId="44" fontId="9" fillId="7" borderId="13" xfId="1" applyFont="1" applyFill="1" applyBorder="1" applyAlignment="1" applyProtection="1">
      <alignment horizontal="center"/>
      <protection hidden="1"/>
    </xf>
    <xf numFmtId="9" fontId="9" fillId="7" borderId="10" xfId="2" applyFont="1" applyFill="1" applyBorder="1" applyAlignment="1" applyProtection="1">
      <alignment horizontal="center"/>
      <protection hidden="1"/>
    </xf>
    <xf numFmtId="44" fontId="18" fillId="0" borderId="0" xfId="1" applyFont="1" applyBorder="1" applyAlignment="1" applyProtection="1">
      <alignment horizontal="center"/>
      <protection locked="0"/>
    </xf>
    <xf numFmtId="0" fontId="18" fillId="10" borderId="11" xfId="0" applyFont="1" applyFill="1" applyBorder="1"/>
    <xf numFmtId="0" fontId="18" fillId="10" borderId="5" xfId="0" applyFont="1" applyFill="1" applyBorder="1"/>
    <xf numFmtId="0" fontId="18" fillId="10" borderId="7" xfId="0" applyFont="1" applyFill="1" applyBorder="1"/>
    <xf numFmtId="44" fontId="18" fillId="0" borderId="10" xfId="1" applyFont="1" applyBorder="1" applyAlignment="1" applyProtection="1">
      <alignment horizontal="center"/>
      <protection locked="0"/>
    </xf>
    <xf numFmtId="9" fontId="18" fillId="10" borderId="10" xfId="2" applyFont="1" applyFill="1" applyBorder="1" applyAlignment="1" applyProtection="1">
      <alignment horizontal="center"/>
      <protection hidden="1"/>
    </xf>
    <xf numFmtId="9" fontId="18" fillId="10" borderId="11" xfId="2" applyFont="1" applyFill="1" applyBorder="1" applyAlignment="1" applyProtection="1">
      <alignment horizontal="center"/>
      <protection hidden="1"/>
    </xf>
    <xf numFmtId="8" fontId="18" fillId="0" borderId="0" xfId="0" applyNumberFormat="1" applyFont="1" applyBorder="1" applyAlignment="1" applyProtection="1">
      <alignment horizontal="left"/>
      <protection locked="0"/>
    </xf>
    <xf numFmtId="0" fontId="9" fillId="7" borderId="10" xfId="0" applyFont="1" applyFill="1" applyBorder="1"/>
    <xf numFmtId="0" fontId="9" fillId="7" borderId="5" xfId="0" applyFont="1" applyFill="1" applyBorder="1"/>
    <xf numFmtId="0" fontId="9" fillId="7" borderId="1" xfId="0" applyFont="1" applyFill="1" applyBorder="1"/>
    <xf numFmtId="44" fontId="9" fillId="7" borderId="5" xfId="1" applyFont="1" applyFill="1" applyBorder="1" applyAlignment="1" applyProtection="1">
      <alignment horizontal="center"/>
      <protection hidden="1"/>
    </xf>
    <xf numFmtId="44" fontId="9" fillId="7" borderId="8" xfId="1" applyFont="1" applyFill="1" applyBorder="1" applyAlignment="1" applyProtection="1">
      <alignment horizontal="center"/>
      <protection hidden="1"/>
    </xf>
    <xf numFmtId="9" fontId="9" fillId="7" borderId="5" xfId="2" applyFont="1" applyFill="1" applyBorder="1" applyAlignment="1" applyProtection="1">
      <alignment horizontal="center"/>
      <protection hidden="1"/>
    </xf>
    <xf numFmtId="9" fontId="9" fillId="7" borderId="11" xfId="2" applyFont="1" applyFill="1" applyBorder="1" applyAlignment="1" applyProtection="1">
      <alignment horizontal="center"/>
      <protection hidden="1"/>
    </xf>
    <xf numFmtId="0" fontId="18" fillId="0" borderId="0" xfId="0" applyFont="1" applyProtection="1">
      <protection locked="0"/>
    </xf>
    <xf numFmtId="0" fontId="18" fillId="11" borderId="8" xfId="0" applyFont="1" applyFill="1" applyBorder="1"/>
    <xf numFmtId="0" fontId="18" fillId="11" borderId="1" xfId="0" applyFont="1" applyFill="1" applyBorder="1"/>
    <xf numFmtId="9" fontId="18" fillId="11" borderId="11" xfId="2" quotePrefix="1" applyFont="1" applyFill="1" applyBorder="1" applyAlignment="1" applyProtection="1">
      <alignment horizontal="center"/>
      <protection hidden="1"/>
    </xf>
    <xf numFmtId="9" fontId="18" fillId="5" borderId="11" xfId="2" applyFont="1" applyFill="1" applyBorder="1" applyAlignment="1" applyProtection="1">
      <alignment horizontal="center"/>
      <protection hidden="1"/>
    </xf>
    <xf numFmtId="0" fontId="18" fillId="0" borderId="0" xfId="0" applyFont="1" applyFill="1" applyProtection="1">
      <protection locked="0"/>
    </xf>
    <xf numFmtId="0" fontId="18" fillId="11" borderId="10" xfId="0" applyFont="1" applyFill="1" applyBorder="1"/>
    <xf numFmtId="0" fontId="18" fillId="0" borderId="0" xfId="0" applyFont="1" applyFill="1" applyBorder="1" applyProtection="1">
      <protection locked="0"/>
    </xf>
    <xf numFmtId="0" fontId="9" fillId="7" borderId="9" xfId="0" applyFont="1" applyFill="1" applyBorder="1"/>
    <xf numFmtId="44" fontId="9" fillId="7" borderId="10" xfId="1" applyFont="1" applyFill="1" applyBorder="1" applyAlignment="1" applyProtection="1">
      <alignment horizontal="center"/>
      <protection hidden="1"/>
    </xf>
    <xf numFmtId="44" fontId="9" fillId="7" borderId="13" xfId="0" applyNumberFormat="1" applyFont="1" applyFill="1" applyBorder="1" applyAlignment="1" applyProtection="1">
      <alignment horizontal="center"/>
      <protection hidden="1"/>
    </xf>
    <xf numFmtId="0" fontId="18" fillId="10" borderId="8" xfId="0" applyFont="1" applyFill="1" applyBorder="1"/>
    <xf numFmtId="9" fontId="18" fillId="10" borderId="11" xfId="2" quotePrefix="1" applyFont="1" applyFill="1" applyBorder="1" applyAlignment="1" applyProtection="1">
      <alignment horizontal="center"/>
      <protection hidden="1"/>
    </xf>
    <xf numFmtId="9" fontId="18" fillId="10" borderId="8" xfId="2" applyFont="1" applyFill="1" applyBorder="1" applyAlignment="1" applyProtection="1">
      <alignment horizontal="center"/>
      <protection hidden="1"/>
    </xf>
    <xf numFmtId="0" fontId="19" fillId="10" borderId="9" xfId="0" applyFont="1" applyFill="1" applyBorder="1" applyAlignment="1">
      <alignment horizontal="center"/>
    </xf>
    <xf numFmtId="0" fontId="18" fillId="10" borderId="1" xfId="0" applyFont="1" applyFill="1" applyBorder="1"/>
    <xf numFmtId="44" fontId="18" fillId="0" borderId="12" xfId="1" applyFont="1" applyBorder="1" applyAlignment="1" applyProtection="1">
      <alignment horizontal="center"/>
      <protection locked="0"/>
    </xf>
    <xf numFmtId="0" fontId="18" fillId="11" borderId="3" xfId="0" applyFont="1" applyFill="1" applyBorder="1"/>
    <xf numFmtId="9" fontId="18" fillId="11" borderId="10" xfId="2" applyFont="1" applyFill="1" applyBorder="1" applyAlignment="1" applyProtection="1">
      <alignment horizontal="center"/>
      <protection hidden="1"/>
    </xf>
    <xf numFmtId="0" fontId="18" fillId="11" borderId="9" xfId="0" applyFont="1" applyFill="1" applyBorder="1"/>
    <xf numFmtId="44" fontId="9" fillId="7" borderId="11" xfId="1" applyFont="1" applyFill="1" applyBorder="1" applyAlignment="1" applyProtection="1">
      <alignment horizontal="center"/>
      <protection hidden="1"/>
    </xf>
    <xf numFmtId="0" fontId="18" fillId="10" borderId="11" xfId="0" applyFont="1" applyFill="1" applyBorder="1" applyAlignment="1">
      <alignment wrapText="1"/>
    </xf>
    <xf numFmtId="44" fontId="18" fillId="0" borderId="0" xfId="1" applyFont="1" applyFill="1" applyBorder="1" applyAlignment="1" applyProtection="1">
      <alignment horizontal="left"/>
      <protection locked="0"/>
    </xf>
    <xf numFmtId="0" fontId="18" fillId="5" borderId="10" xfId="0" applyFont="1" applyFill="1" applyBorder="1"/>
    <xf numFmtId="0" fontId="18" fillId="5" borderId="1" xfId="0" applyFont="1" applyFill="1" applyBorder="1" applyProtection="1">
      <protection locked="0"/>
    </xf>
    <xf numFmtId="0" fontId="18" fillId="6" borderId="8" xfId="0" applyFont="1" applyFill="1" applyBorder="1"/>
    <xf numFmtId="0" fontId="18" fillId="6" borderId="5" xfId="0" applyFont="1" applyFill="1" applyBorder="1"/>
    <xf numFmtId="0" fontId="18" fillId="6" borderId="2" xfId="0" applyFont="1" applyFill="1" applyBorder="1"/>
    <xf numFmtId="9" fontId="18" fillId="6" borderId="11" xfId="2" quotePrefix="1" applyFont="1" applyFill="1" applyBorder="1" applyAlignment="1" applyProtection="1">
      <alignment horizontal="center"/>
      <protection hidden="1"/>
    </xf>
    <xf numFmtId="9" fontId="18" fillId="6" borderId="10" xfId="2" applyFont="1" applyFill="1" applyBorder="1" applyAlignment="1" applyProtection="1">
      <alignment horizontal="center"/>
      <protection hidden="1"/>
    </xf>
    <xf numFmtId="0" fontId="9" fillId="0" borderId="0" xfId="0" applyFont="1" applyFill="1" applyAlignment="1" applyProtection="1">
      <alignment horizontal="center"/>
      <protection locked="0"/>
    </xf>
    <xf numFmtId="0" fontId="18" fillId="0" borderId="0" xfId="0" applyFont="1" applyFill="1" applyBorder="1" applyAlignment="1" applyProtection="1">
      <alignment horizontal="left"/>
      <protection locked="0"/>
    </xf>
    <xf numFmtId="0" fontId="18" fillId="6" borderId="9" xfId="0" applyFont="1" applyFill="1" applyBorder="1"/>
    <xf numFmtId="0" fontId="18" fillId="6" borderId="3" xfId="0" applyFont="1" applyFill="1" applyBorder="1"/>
    <xf numFmtId="0" fontId="18" fillId="6" borderId="7" xfId="0" applyFont="1" applyFill="1" applyBorder="1"/>
    <xf numFmtId="0" fontId="9" fillId="0" borderId="0" xfId="0" applyFont="1" applyFill="1" applyProtection="1">
      <protection locked="0"/>
    </xf>
    <xf numFmtId="0" fontId="18" fillId="6" borderId="1" xfId="0" applyFont="1" applyFill="1" applyBorder="1"/>
    <xf numFmtId="8" fontId="18" fillId="0" borderId="0" xfId="0" applyNumberFormat="1" applyFont="1" applyFill="1" applyBorder="1" applyAlignment="1" applyProtection="1">
      <alignment horizontal="left"/>
      <protection locked="0"/>
    </xf>
    <xf numFmtId="0" fontId="18" fillId="6" borderId="10" xfId="0" applyFont="1" applyFill="1" applyBorder="1"/>
    <xf numFmtId="0" fontId="18" fillId="6" borderId="1" xfId="0" applyFont="1" applyFill="1" applyBorder="1" applyProtection="1">
      <protection locked="0"/>
    </xf>
    <xf numFmtId="44" fontId="9" fillId="7" borderId="5" xfId="0" applyNumberFormat="1" applyFont="1" applyFill="1" applyBorder="1" applyAlignment="1" applyProtection="1">
      <alignment horizontal="center"/>
      <protection hidden="1"/>
    </xf>
    <xf numFmtId="9" fontId="18" fillId="5" borderId="10" xfId="2" applyFont="1" applyFill="1" applyBorder="1" applyAlignment="1" applyProtection="1">
      <alignment horizontal="center"/>
      <protection hidden="1"/>
    </xf>
    <xf numFmtId="44" fontId="18" fillId="0" borderId="15" xfId="1" applyFont="1" applyFill="1" applyBorder="1" applyAlignment="1" applyProtection="1">
      <alignment horizontal="left"/>
      <protection locked="0"/>
    </xf>
    <xf numFmtId="0" fontId="18" fillId="5" borderId="9" xfId="0" applyFont="1" applyFill="1" applyBorder="1" applyAlignment="1">
      <alignment horizontal="center"/>
    </xf>
    <xf numFmtId="0" fontId="18" fillId="6" borderId="9" xfId="0" applyFont="1" applyFill="1" applyBorder="1" applyAlignment="1">
      <alignment horizontal="left"/>
    </xf>
    <xf numFmtId="9" fontId="9" fillId="0" borderId="0" xfId="2" applyFont="1" applyFill="1" applyBorder="1" applyAlignment="1" applyProtection="1">
      <alignment horizontal="left"/>
      <protection locked="0"/>
    </xf>
    <xf numFmtId="9" fontId="18" fillId="5" borderId="10" xfId="2" quotePrefix="1" applyFont="1" applyFill="1" applyBorder="1" applyAlignment="1" applyProtection="1">
      <alignment horizontal="center"/>
      <protection hidden="1"/>
    </xf>
    <xf numFmtId="9" fontId="18" fillId="6" borderId="11" xfId="2" applyFont="1" applyFill="1" applyBorder="1" applyAlignment="1" applyProtection="1">
      <alignment horizontal="center"/>
      <protection hidden="1"/>
    </xf>
    <xf numFmtId="0" fontId="9" fillId="0" borderId="5" xfId="0" applyFont="1" applyBorder="1"/>
    <xf numFmtId="0" fontId="18" fillId="0" borderId="1" xfId="0" applyFont="1" applyBorder="1"/>
    <xf numFmtId="0" fontId="18" fillId="0" borderId="2" xfId="0" applyFont="1" applyBorder="1"/>
    <xf numFmtId="44" fontId="18" fillId="4" borderId="10" xfId="0" applyNumberFormat="1" applyFont="1" applyFill="1" applyBorder="1" applyAlignment="1" applyProtection="1">
      <alignment horizontal="center"/>
      <protection hidden="1"/>
    </xf>
    <xf numFmtId="44" fontId="18" fillId="4" borderId="11" xfId="0" applyNumberFormat="1" applyFont="1" applyFill="1" applyBorder="1" applyAlignment="1" applyProtection="1">
      <alignment horizontal="center"/>
      <protection hidden="1"/>
    </xf>
    <xf numFmtId="9" fontId="18" fillId="4" borderId="11" xfId="2" applyFont="1" applyFill="1" applyBorder="1" applyAlignment="1" applyProtection="1">
      <alignment horizontal="center"/>
      <protection hidden="1"/>
    </xf>
    <xf numFmtId="8" fontId="18" fillId="0" borderId="0" xfId="0" applyNumberFormat="1" applyFont="1" applyBorder="1" applyAlignment="1" applyProtection="1">
      <alignment horizontal="center"/>
      <protection locked="0"/>
    </xf>
    <xf numFmtId="8" fontId="18" fillId="0" borderId="0" xfId="0" quotePrefix="1" applyNumberFormat="1" applyFont="1" applyBorder="1" applyAlignment="1" applyProtection="1">
      <alignment horizontal="left"/>
      <protection locked="0"/>
    </xf>
    <xf numFmtId="0" fontId="9" fillId="0" borderId="0" xfId="0" applyFont="1" applyAlignment="1">
      <alignment horizontal="right"/>
    </xf>
    <xf numFmtId="0" fontId="18" fillId="0" borderId="0" xfId="0" applyFont="1" applyAlignment="1">
      <alignment horizontal="right"/>
    </xf>
    <xf numFmtId="0" fontId="18" fillId="0" borderId="0" xfId="0" quotePrefix="1" applyFont="1" applyAlignment="1">
      <alignment horizontal="center"/>
    </xf>
    <xf numFmtId="0" fontId="18" fillId="0" borderId="0" xfId="0" quotePrefix="1" applyFont="1" applyBorder="1" applyAlignment="1">
      <alignment horizontal="right"/>
    </xf>
    <xf numFmtId="9" fontId="18" fillId="4" borderId="3" xfId="2" applyFont="1" applyFill="1" applyBorder="1" applyAlignment="1" applyProtection="1">
      <alignment horizontal="left"/>
      <protection hidden="1"/>
    </xf>
    <xf numFmtId="9" fontId="18" fillId="4" borderId="1" xfId="2" applyFont="1" applyFill="1" applyBorder="1" applyAlignment="1" applyProtection="1">
      <alignment horizontal="left"/>
      <protection hidden="1"/>
    </xf>
    <xf numFmtId="9" fontId="18" fillId="4" borderId="0" xfId="2" applyFont="1" applyFill="1" applyProtection="1">
      <protection hidden="1"/>
    </xf>
    <xf numFmtId="9" fontId="18" fillId="4" borderId="3" xfId="2" quotePrefix="1" applyFont="1" applyFill="1" applyBorder="1" applyAlignment="1" applyProtection="1">
      <alignment horizontal="left"/>
      <protection hidden="1"/>
    </xf>
    <xf numFmtId="9" fontId="18" fillId="4" borderId="1" xfId="2" quotePrefix="1" applyFont="1" applyFill="1" applyBorder="1" applyAlignment="1" applyProtection="1">
      <alignment horizontal="left"/>
      <protection hidden="1"/>
    </xf>
    <xf numFmtId="9" fontId="18" fillId="0" borderId="0" xfId="0" applyNumberFormat="1" applyFont="1" applyAlignment="1">
      <alignment horizontal="center"/>
    </xf>
    <xf numFmtId="9" fontId="18" fillId="0" borderId="0" xfId="0" applyNumberFormat="1" applyFont="1" applyAlignment="1">
      <alignment horizontal="right"/>
    </xf>
    <xf numFmtId="0" fontId="18" fillId="13" borderId="0" xfId="0" applyFont="1" applyFill="1"/>
    <xf numFmtId="3" fontId="18" fillId="13" borderId="3" xfId="0" applyNumberFormat="1" applyFont="1" applyFill="1" applyBorder="1" applyAlignment="1" applyProtection="1">
      <alignment horizontal="center"/>
      <protection locked="0"/>
    </xf>
    <xf numFmtId="9" fontId="18" fillId="0" borderId="0" xfId="2" applyFont="1"/>
    <xf numFmtId="0" fontId="18" fillId="0" borderId="4" xfId="0" applyFont="1" applyFill="1" applyBorder="1" applyAlignment="1" applyProtection="1">
      <alignment horizontal="right"/>
      <protection locked="0"/>
    </xf>
    <xf numFmtId="0" fontId="18" fillId="0" borderId="0" xfId="0" applyFont="1" applyFill="1" applyAlignment="1"/>
    <xf numFmtId="44" fontId="18" fillId="0" borderId="0" xfId="0" applyNumberFormat="1" applyFont="1"/>
    <xf numFmtId="10" fontId="10" fillId="0" borderId="0" xfId="0" applyNumberFormat="1" applyFont="1" applyProtection="1">
      <protection locked="0"/>
    </xf>
    <xf numFmtId="44" fontId="18" fillId="0" borderId="0" xfId="0" applyNumberFormat="1" applyFont="1" applyFill="1"/>
    <xf numFmtId="9" fontId="23" fillId="0" borderId="0" xfId="2" applyFont="1"/>
    <xf numFmtId="9" fontId="9" fillId="0" borderId="0" xfId="2" applyFont="1"/>
    <xf numFmtId="0" fontId="6" fillId="0" borderId="0" xfId="0" applyFont="1" applyAlignment="1">
      <alignment vertical="center" wrapText="1"/>
    </xf>
    <xf numFmtId="0" fontId="0" fillId="0" borderId="0" xfId="0" applyAlignment="1">
      <alignment wrapText="1"/>
    </xf>
    <xf numFmtId="0" fontId="6" fillId="0" borderId="0" xfId="0" applyFont="1" applyAlignment="1">
      <alignment horizontal="center" vertical="center" wrapText="1"/>
    </xf>
    <xf numFmtId="0" fontId="4"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17" fillId="0" borderId="0" xfId="0" applyFont="1" applyAlignment="1">
      <alignment vertical="center" wrapText="1"/>
    </xf>
    <xf numFmtId="0" fontId="16" fillId="0" borderId="0" xfId="0" applyFont="1" applyAlignment="1">
      <alignment vertical="center" wrapText="1"/>
    </xf>
    <xf numFmtId="40" fontId="24" fillId="0" borderId="0" xfId="0" applyNumberFormat="1" applyFont="1" applyFill="1"/>
    <xf numFmtId="0" fontId="18" fillId="10" borderId="6" xfId="0" applyFont="1" applyFill="1" applyBorder="1"/>
    <xf numFmtId="0" fontId="9" fillId="7" borderId="11" xfId="0" applyFont="1" applyFill="1" applyBorder="1"/>
    <xf numFmtId="0" fontId="1" fillId="0" borderId="0" xfId="0" applyFont="1" applyAlignment="1">
      <alignment horizontal="left" vertical="center" wrapText="1"/>
    </xf>
    <xf numFmtId="0" fontId="8" fillId="0" borderId="0" xfId="0" applyFont="1" applyAlignment="1">
      <alignment horizontal="left" vertical="center" wrapText="1" indent="1"/>
    </xf>
    <xf numFmtId="0" fontId="4" fillId="0" borderId="0" xfId="0" applyFont="1" applyAlignment="1">
      <alignment horizontal="left" vertical="center" wrapText="1" indent="1"/>
    </xf>
    <xf numFmtId="0" fontId="7" fillId="0" borderId="0" xfId="0" applyFont="1" applyAlignment="1">
      <alignment horizontal="left" vertical="center" wrapText="1" indent="2"/>
    </xf>
    <xf numFmtId="0" fontId="5" fillId="0" borderId="0" xfId="0" applyFont="1" applyAlignment="1">
      <alignment horizontal="left" vertical="center" wrapText="1" indent="2"/>
    </xf>
    <xf numFmtId="0" fontId="4" fillId="0" borderId="0" xfId="0" applyFont="1" applyAlignment="1">
      <alignment horizontal="left" vertical="center" wrapText="1" indent="2"/>
    </xf>
    <xf numFmtId="0" fontId="8" fillId="0" borderId="0" xfId="0" applyFont="1" applyAlignment="1">
      <alignment horizontal="left" vertical="center" wrapText="1" indent="2"/>
    </xf>
    <xf numFmtId="0" fontId="8" fillId="0" borderId="0" xfId="0" applyFont="1" applyAlignment="1">
      <alignment horizontal="left" vertical="center" wrapText="1" indent="3"/>
    </xf>
    <xf numFmtId="0" fontId="18" fillId="0" borderId="9" xfId="0" applyFont="1" applyFill="1" applyBorder="1" applyAlignment="1" applyProtection="1">
      <alignment horizontal="center"/>
    </xf>
    <xf numFmtId="0" fontId="18" fillId="0" borderId="10" xfId="0" applyFont="1" applyFill="1" applyBorder="1" applyAlignment="1" applyProtection="1">
      <alignment horizontal="center"/>
    </xf>
    <xf numFmtId="44" fontId="18" fillId="5" borderId="5" xfId="1" quotePrefix="1" applyFont="1" applyFill="1" applyBorder="1" applyAlignment="1" applyProtection="1">
      <alignment horizontal="center"/>
    </xf>
    <xf numFmtId="44" fontId="18" fillId="9" borderId="15" xfId="1" applyFont="1" applyFill="1" applyBorder="1" applyAlignment="1" applyProtection="1">
      <alignment horizontal="center"/>
    </xf>
    <xf numFmtId="44" fontId="18" fillId="5" borderId="3" xfId="1" quotePrefix="1" applyFont="1" applyFill="1" applyBorder="1" applyAlignment="1" applyProtection="1">
      <alignment horizontal="center"/>
    </xf>
    <xf numFmtId="8" fontId="21" fillId="4" borderId="0" xfId="0" applyNumberFormat="1" applyFont="1" applyFill="1" applyAlignment="1" applyProtection="1">
      <alignment horizontal="center"/>
    </xf>
    <xf numFmtId="8" fontId="18" fillId="4" borderId="0" xfId="0" applyNumberFormat="1" applyFont="1" applyFill="1" applyAlignment="1" applyProtection="1">
      <alignment horizontal="center"/>
    </xf>
    <xf numFmtId="8" fontId="18" fillId="4" borderId="13" xfId="0" applyNumberFormat="1" applyFont="1" applyFill="1" applyBorder="1" applyAlignment="1" applyProtection="1">
      <alignment horizontal="center"/>
    </xf>
    <xf numFmtId="44" fontId="18" fillId="5" borderId="7" xfId="1" applyFont="1" applyFill="1" applyBorder="1" applyAlignment="1" applyProtection="1">
      <alignment horizontal="center"/>
    </xf>
    <xf numFmtId="8" fontId="18" fillId="4" borderId="0" xfId="0" applyNumberFormat="1" applyFont="1" applyFill="1" applyBorder="1" applyAlignment="1" applyProtection="1">
      <alignment horizontal="center"/>
    </xf>
    <xf numFmtId="44" fontId="18" fillId="5" borderId="2" xfId="1" applyFont="1" applyFill="1" applyBorder="1" applyAlignment="1" applyProtection="1">
      <alignment horizontal="center"/>
    </xf>
    <xf numFmtId="44" fontId="18" fillId="5" borderId="1" xfId="1" quotePrefix="1" applyFont="1" applyFill="1" applyBorder="1" applyAlignment="1" applyProtection="1">
      <alignment horizontal="center"/>
    </xf>
    <xf numFmtId="44" fontId="18" fillId="9" borderId="3" xfId="1" applyFont="1" applyFill="1" applyBorder="1" applyAlignment="1" applyProtection="1">
      <alignment horizontal="center"/>
    </xf>
    <xf numFmtId="8" fontId="18" fillId="4" borderId="3" xfId="0" applyNumberFormat="1" applyFont="1" applyFill="1" applyBorder="1" applyAlignment="1" applyProtection="1">
      <alignment horizontal="center"/>
    </xf>
    <xf numFmtId="44" fontId="18" fillId="10" borderId="3" xfId="1" applyFont="1" applyFill="1" applyBorder="1" applyAlignment="1" applyProtection="1">
      <alignment horizontal="center"/>
    </xf>
    <xf numFmtId="44" fontId="18" fillId="9" borderId="6" xfId="1" applyFont="1" applyFill="1" applyBorder="1" applyAlignment="1" applyProtection="1">
      <alignment horizontal="center"/>
    </xf>
    <xf numFmtId="44" fontId="18" fillId="9" borderId="7" xfId="1" applyFont="1" applyFill="1" applyBorder="1" applyAlignment="1" applyProtection="1">
      <alignment horizontal="center"/>
    </xf>
    <xf numFmtId="44" fontId="18" fillId="10" borderId="5" xfId="1" applyFont="1" applyFill="1" applyBorder="1" applyAlignment="1" applyProtection="1">
      <alignment horizontal="center"/>
    </xf>
    <xf numFmtId="8" fontId="18" fillId="4" borderId="14" xfId="0" applyNumberFormat="1" applyFont="1" applyFill="1" applyBorder="1" applyAlignment="1" applyProtection="1">
      <alignment horizontal="center"/>
    </xf>
    <xf numFmtId="44" fontId="18" fillId="10" borderId="12" xfId="1" applyFont="1" applyFill="1" applyBorder="1" applyAlignment="1" applyProtection="1">
      <alignment horizontal="center"/>
    </xf>
    <xf numFmtId="8" fontId="18" fillId="4" borderId="15" xfId="0" applyNumberFormat="1" applyFont="1" applyFill="1" applyBorder="1" applyAlignment="1" applyProtection="1">
      <alignment horizontal="center"/>
    </xf>
    <xf numFmtId="8" fontId="18" fillId="4" borderId="7" xfId="0" applyNumberFormat="1" applyFont="1" applyFill="1" applyBorder="1" applyAlignment="1" applyProtection="1">
      <alignment horizontal="center"/>
    </xf>
    <xf numFmtId="44" fontId="18" fillId="11" borderId="2" xfId="1" applyFont="1" applyFill="1" applyBorder="1" applyAlignment="1" applyProtection="1">
      <alignment horizontal="center"/>
    </xf>
    <xf numFmtId="44" fontId="18" fillId="11" borderId="15" xfId="1" applyFont="1" applyFill="1" applyBorder="1" applyAlignment="1" applyProtection="1">
      <alignment horizontal="center"/>
    </xf>
    <xf numFmtId="44" fontId="18" fillId="6" borderId="5" xfId="1" applyFont="1" applyFill="1" applyBorder="1" applyAlignment="1" applyProtection="1">
      <alignment horizontal="center"/>
    </xf>
    <xf numFmtId="44" fontId="18" fillId="6" borderId="7" xfId="1" applyFont="1" applyFill="1" applyBorder="1" applyAlignment="1" applyProtection="1">
      <alignment horizontal="center"/>
    </xf>
    <xf numFmtId="44" fontId="18" fillId="6" borderId="2" xfId="1" applyFont="1" applyFill="1" applyBorder="1" applyAlignment="1" applyProtection="1">
      <alignment horizontal="center"/>
    </xf>
    <xf numFmtId="44" fontId="18" fillId="5" borderId="12" xfId="1" applyFont="1" applyFill="1" applyBorder="1" applyAlignment="1" applyProtection="1">
      <alignment horizontal="center"/>
    </xf>
    <xf numFmtId="44" fontId="18" fillId="9" borderId="12" xfId="1" applyFont="1" applyFill="1" applyBorder="1" applyAlignment="1" applyProtection="1">
      <alignment horizontal="center"/>
    </xf>
    <xf numFmtId="44" fontId="18" fillId="6" borderId="1" xfId="1" applyFont="1" applyFill="1" applyBorder="1" applyAlignment="1" applyProtection="1">
      <alignment horizontal="center"/>
    </xf>
    <xf numFmtId="44" fontId="18" fillId="6" borderId="12" xfId="1" applyFont="1" applyFill="1" applyBorder="1" applyAlignment="1" applyProtection="1">
      <alignment horizontal="center"/>
    </xf>
    <xf numFmtId="0" fontId="26" fillId="14" borderId="0" xfId="0" applyFont="1" applyFill="1" applyAlignment="1" applyProtection="1">
      <alignment horizontal="left"/>
      <protection hidden="1"/>
    </xf>
    <xf numFmtId="0" fontId="25" fillId="14" borderId="0" xfId="0" applyFont="1" applyFill="1" applyAlignment="1" applyProtection="1">
      <alignment horizontal="left"/>
      <protection hidden="1"/>
    </xf>
    <xf numFmtId="0" fontId="9" fillId="0" borderId="0" xfId="0" applyFont="1" applyAlignment="1">
      <alignment horizontal="center"/>
    </xf>
    <xf numFmtId="0" fontId="18" fillId="0" borderId="0" xfId="0" applyFont="1" applyBorder="1" applyAlignment="1">
      <alignment horizontal="center"/>
    </xf>
    <xf numFmtId="0" fontId="18" fillId="0" borderId="15" xfId="0" applyFont="1" applyBorder="1" applyAlignment="1">
      <alignment horizontal="center"/>
    </xf>
    <xf numFmtId="0" fontId="18" fillId="0" borderId="0" xfId="0" applyFont="1" applyAlignment="1"/>
    <xf numFmtId="0" fontId="9" fillId="4" borderId="0" xfId="0" quotePrefix="1" applyFont="1" applyFill="1" applyAlignment="1"/>
    <xf numFmtId="0" fontId="9" fillId="0" borderId="0" xfId="0" applyFont="1" applyAlignment="1"/>
    <xf numFmtId="0" fontId="9" fillId="0" borderId="0" xfId="0" applyFont="1" applyAlignment="1">
      <alignment horizontal="left" vertical="center"/>
    </xf>
  </cellXfs>
  <cellStyles count="3">
    <cellStyle name="Currency" xfId="1" builtinId="4"/>
    <cellStyle name="Normal" xfId="0" builtinId="0"/>
    <cellStyle name="Percent" xfId="2" builtinId="5"/>
  </cellStyles>
  <dxfs count="4">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indexed="42"/>
        </patternFill>
      </fill>
    </dxf>
    <dxf>
      <font>
        <condense val="0"/>
        <extend val="0"/>
        <color indexed="10"/>
      </font>
      <fill>
        <patternFill patternType="none">
          <bgColor indexed="65"/>
        </patternFill>
      </fill>
    </dxf>
  </dxfs>
  <tableStyles count="0" defaultTableStyle="TableStyleMedium2" defaultPivotStyle="PivotStyleLight16"/>
  <colors>
    <mruColors>
      <color rgb="FF0000FF"/>
      <color rgb="FFCCCCFF"/>
      <color rgb="FF9999FF"/>
      <color rgb="FF00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34"/>
  <sheetViews>
    <sheetView tabSelected="1" topLeftCell="A49" zoomScale="70" zoomScaleNormal="70" zoomScaleSheetLayoutView="90" workbookViewId="0">
      <selection activeCell="D13" sqref="D13"/>
    </sheetView>
  </sheetViews>
  <sheetFormatPr defaultColWidth="9.109375" defaultRowHeight="15" x14ac:dyDescent="0.25"/>
  <cols>
    <col min="1" max="1" width="20.109375" style="60" customWidth="1"/>
    <col min="2" max="2" width="42.44140625" style="60" customWidth="1"/>
    <col min="3" max="3" width="2.88671875" style="60" customWidth="1"/>
    <col min="4" max="4" width="20.77734375" style="60" customWidth="1"/>
    <col min="5" max="5" width="20.88671875" style="60" customWidth="1"/>
    <col min="6" max="6" width="20.6640625" style="61" customWidth="1"/>
    <col min="7" max="7" width="15.109375" style="61" customWidth="1"/>
    <col min="8" max="8" width="20.88671875" style="61" customWidth="1"/>
    <col min="9" max="9" width="12.21875" style="61" bestFit="1" customWidth="1"/>
    <col min="10" max="10" width="5.33203125" style="61" customWidth="1"/>
    <col min="11" max="11" width="42" style="60" customWidth="1"/>
    <col min="12" max="12" width="10.88671875" style="60" customWidth="1"/>
    <col min="13" max="13" width="20.6640625" style="60" customWidth="1"/>
    <col min="14" max="14" width="10.6640625" style="60" customWidth="1"/>
    <col min="15" max="16384" width="9.109375" style="60"/>
  </cols>
  <sheetData>
    <row r="1" spans="1:13" s="56" customFormat="1" ht="16.2" thickBot="1" x14ac:dyDescent="0.35">
      <c r="E1" s="292"/>
      <c r="F1" s="292"/>
      <c r="G1" s="57"/>
      <c r="K1" s="58" t="s">
        <v>68</v>
      </c>
      <c r="L1" s="59"/>
      <c r="M1" s="231"/>
    </row>
    <row r="2" spans="1:13" ht="16.8" thickTop="1" thickBot="1" x14ac:dyDescent="0.35">
      <c r="D2" s="298" t="s">
        <v>78</v>
      </c>
      <c r="E2" s="295"/>
      <c r="F2" s="295"/>
      <c r="G2" s="295"/>
      <c r="H2" s="295"/>
      <c r="K2" s="62" t="s">
        <v>67</v>
      </c>
      <c r="L2" s="64"/>
      <c r="M2" s="65"/>
    </row>
    <row r="3" spans="1:13" ht="16.8" thickTop="1" thickBot="1" x14ac:dyDescent="0.35">
      <c r="D3" s="66" t="s">
        <v>55</v>
      </c>
      <c r="E3" s="67"/>
      <c r="F3" s="67"/>
      <c r="G3" s="67"/>
      <c r="K3" s="68" t="s">
        <v>124</v>
      </c>
      <c r="L3" s="63"/>
      <c r="M3" s="65"/>
    </row>
    <row r="4" spans="1:13" ht="16.2" thickTop="1" x14ac:dyDescent="0.3">
      <c r="B4" s="69"/>
      <c r="C4" s="69"/>
      <c r="H4" s="70"/>
      <c r="I4" s="71"/>
      <c r="J4" s="72"/>
      <c r="K4" s="73"/>
    </row>
    <row r="5" spans="1:13" ht="15.6" x14ac:dyDescent="0.3">
      <c r="A5" s="75" t="s">
        <v>298</v>
      </c>
      <c r="B5" s="75" t="s">
        <v>152</v>
      </c>
      <c r="C5" s="76"/>
    </row>
    <row r="6" spans="1:13" ht="15.6" x14ac:dyDescent="0.3">
      <c r="B6" s="75" t="s">
        <v>140</v>
      </c>
      <c r="C6" s="76"/>
      <c r="F6" s="60"/>
      <c r="G6" s="60"/>
    </row>
    <row r="7" spans="1:13" x14ac:dyDescent="0.25">
      <c r="B7" s="76"/>
      <c r="C7" s="76"/>
      <c r="F7" s="71"/>
      <c r="G7" s="71"/>
      <c r="H7" s="71"/>
      <c r="I7" s="71"/>
      <c r="J7" s="71"/>
      <c r="K7" s="56"/>
      <c r="L7" s="56"/>
      <c r="M7" s="56"/>
    </row>
    <row r="8" spans="1:13" ht="15.6" x14ac:dyDescent="0.3">
      <c r="A8" s="77" t="s">
        <v>37</v>
      </c>
      <c r="C8" s="76"/>
      <c r="F8" s="56"/>
      <c r="G8" s="71"/>
      <c r="H8" s="71"/>
      <c r="I8" s="71"/>
      <c r="J8" s="71"/>
      <c r="K8" s="56"/>
      <c r="L8" s="56"/>
      <c r="M8" s="56"/>
    </row>
    <row r="9" spans="1:13" x14ac:dyDescent="0.25">
      <c r="A9" s="78" t="s">
        <v>42</v>
      </c>
      <c r="B9" s="79"/>
      <c r="C9" s="80"/>
      <c r="D9" s="81"/>
      <c r="E9" s="81"/>
      <c r="F9" s="82" t="s">
        <v>2</v>
      </c>
      <c r="G9" s="83"/>
      <c r="H9" s="82" t="s">
        <v>3</v>
      </c>
      <c r="I9" s="83"/>
      <c r="J9" s="71"/>
      <c r="K9" s="56"/>
      <c r="L9" s="56"/>
      <c r="M9" s="56"/>
    </row>
    <row r="10" spans="1:13" x14ac:dyDescent="0.25">
      <c r="A10" s="84" t="s">
        <v>101</v>
      </c>
      <c r="B10" s="85"/>
      <c r="C10" s="84"/>
      <c r="D10" s="85"/>
      <c r="E10" s="85"/>
      <c r="F10" s="86"/>
      <c r="G10" s="87"/>
      <c r="H10" s="86"/>
      <c r="I10" s="71"/>
      <c r="J10" s="71"/>
      <c r="K10" s="56"/>
      <c r="L10" s="56"/>
      <c r="M10" s="56"/>
    </row>
    <row r="11" spans="1:13" x14ac:dyDescent="0.25">
      <c r="A11" s="88" t="s">
        <v>167</v>
      </c>
      <c r="B11" s="88"/>
      <c r="C11" s="84"/>
      <c r="D11" s="85"/>
      <c r="E11" s="85"/>
      <c r="F11" s="89"/>
      <c r="G11" s="71"/>
      <c r="H11" s="89">
        <v>0</v>
      </c>
      <c r="I11" s="248"/>
      <c r="J11" s="71"/>
      <c r="K11" s="233"/>
      <c r="L11" s="56"/>
      <c r="M11" s="56"/>
    </row>
    <row r="12" spans="1:13" x14ac:dyDescent="0.25">
      <c r="A12" s="88" t="s">
        <v>102</v>
      </c>
      <c r="B12" s="88"/>
      <c r="C12" s="84"/>
      <c r="D12" s="85"/>
      <c r="E12" s="85"/>
      <c r="F12" s="89">
        <v>0</v>
      </c>
      <c r="G12" s="71"/>
      <c r="H12" s="89">
        <v>0</v>
      </c>
      <c r="I12" s="71"/>
      <c r="J12" s="71"/>
      <c r="K12" s="235"/>
      <c r="L12" s="56"/>
      <c r="M12" s="56"/>
    </row>
    <row r="13" spans="1:13" x14ac:dyDescent="0.25">
      <c r="A13" s="88" t="s">
        <v>79</v>
      </c>
      <c r="B13" s="88"/>
      <c r="C13" s="84"/>
      <c r="D13" s="85"/>
      <c r="E13" s="85"/>
      <c r="F13" s="89">
        <v>0</v>
      </c>
      <c r="G13" s="71"/>
      <c r="H13" s="89">
        <v>0</v>
      </c>
      <c r="I13" s="71"/>
      <c r="J13" s="71"/>
      <c r="K13" s="235"/>
      <c r="L13" s="56"/>
      <c r="M13" s="56"/>
    </row>
    <row r="14" spans="1:13" x14ac:dyDescent="0.25">
      <c r="A14" s="90"/>
      <c r="B14" s="91"/>
      <c r="C14" s="92"/>
      <c r="D14" s="93"/>
      <c r="E14" s="93"/>
      <c r="F14" s="94"/>
      <c r="G14" s="95"/>
      <c r="H14" s="94"/>
      <c r="I14" s="71"/>
      <c r="J14" s="71"/>
      <c r="K14" s="56"/>
      <c r="L14" s="56"/>
      <c r="M14" s="56"/>
    </row>
    <row r="15" spans="1:13" x14ac:dyDescent="0.25">
      <c r="A15" s="84" t="s">
        <v>103</v>
      </c>
      <c r="B15" s="88"/>
      <c r="C15" s="84"/>
      <c r="D15" s="85"/>
      <c r="E15" s="85"/>
      <c r="F15" s="96"/>
      <c r="G15" s="87"/>
      <c r="H15" s="96"/>
      <c r="I15" s="71"/>
      <c r="J15" s="71"/>
      <c r="K15" s="56"/>
      <c r="L15" s="56"/>
      <c r="M15" s="56"/>
    </row>
    <row r="16" spans="1:13" x14ac:dyDescent="0.25">
      <c r="A16" s="88" t="s">
        <v>168</v>
      </c>
      <c r="B16" s="88"/>
      <c r="C16" s="84"/>
      <c r="D16" s="85"/>
      <c r="E16" s="85"/>
      <c r="F16" s="89">
        <v>0</v>
      </c>
      <c r="G16" s="71"/>
      <c r="H16" s="89">
        <v>0</v>
      </c>
      <c r="I16" s="71"/>
      <c r="J16" s="71"/>
      <c r="K16" s="56"/>
      <c r="L16" s="56"/>
      <c r="M16" s="56"/>
    </row>
    <row r="17" spans="1:14" x14ac:dyDescent="0.25">
      <c r="A17" s="88" t="s">
        <v>79</v>
      </c>
      <c r="B17" s="88"/>
      <c r="C17" s="84"/>
      <c r="D17" s="85"/>
      <c r="E17" s="85"/>
      <c r="F17" s="89">
        <v>0</v>
      </c>
      <c r="G17" s="71"/>
      <c r="H17" s="89">
        <v>0</v>
      </c>
      <c r="I17" s="71"/>
      <c r="J17" s="71"/>
      <c r="K17" s="56"/>
      <c r="L17" s="56"/>
      <c r="M17" s="56"/>
    </row>
    <row r="18" spans="1:14" x14ac:dyDescent="0.25">
      <c r="A18" s="97"/>
      <c r="B18" s="98"/>
      <c r="C18" s="92"/>
      <c r="D18" s="93"/>
      <c r="E18" s="93"/>
      <c r="F18" s="99"/>
      <c r="G18" s="95"/>
      <c r="H18" s="99"/>
      <c r="I18" s="71"/>
      <c r="J18" s="71"/>
      <c r="K18" s="56"/>
      <c r="L18" s="56"/>
      <c r="M18" s="56"/>
    </row>
    <row r="19" spans="1:14" x14ac:dyDescent="0.25">
      <c r="A19" s="84" t="s">
        <v>104</v>
      </c>
      <c r="B19" s="88"/>
      <c r="C19" s="84"/>
      <c r="D19" s="85"/>
      <c r="E19" s="85"/>
      <c r="F19" s="96"/>
      <c r="G19" s="87"/>
      <c r="H19" s="96"/>
      <c r="I19" s="71"/>
      <c r="J19" s="71"/>
      <c r="K19" s="56"/>
      <c r="L19" s="56"/>
      <c r="M19" s="56"/>
    </row>
    <row r="20" spans="1:14" x14ac:dyDescent="0.25">
      <c r="A20" s="88" t="s">
        <v>125</v>
      </c>
      <c r="B20" s="88"/>
      <c r="C20" s="84"/>
      <c r="D20" s="85"/>
      <c r="E20" s="85"/>
      <c r="F20" s="89">
        <v>0</v>
      </c>
      <c r="G20" s="71"/>
      <c r="H20" s="89">
        <v>0</v>
      </c>
      <c r="I20" s="71"/>
      <c r="J20" s="71"/>
      <c r="K20" s="56"/>
      <c r="L20" s="56"/>
      <c r="M20" s="56"/>
    </row>
    <row r="21" spans="1:14" x14ac:dyDescent="0.25">
      <c r="A21" s="88" t="s">
        <v>79</v>
      </c>
      <c r="B21" s="88"/>
      <c r="C21" s="84"/>
      <c r="D21" s="85"/>
      <c r="E21" s="85"/>
      <c r="F21" s="89">
        <v>0</v>
      </c>
      <c r="G21" s="71"/>
      <c r="H21" s="89">
        <v>0</v>
      </c>
      <c r="I21" s="71"/>
      <c r="J21" s="71"/>
      <c r="K21" s="56"/>
      <c r="L21" s="56"/>
      <c r="M21" s="56"/>
    </row>
    <row r="22" spans="1:14" x14ac:dyDescent="0.25">
      <c r="A22" s="97"/>
      <c r="B22" s="97"/>
      <c r="C22" s="92"/>
      <c r="D22" s="93"/>
      <c r="E22" s="93"/>
      <c r="F22" s="99"/>
      <c r="G22" s="95"/>
      <c r="H22" s="99"/>
      <c r="I22" s="71"/>
      <c r="J22" s="71"/>
      <c r="K22" s="56"/>
      <c r="L22" s="56"/>
      <c r="M22" s="56"/>
    </row>
    <row r="23" spans="1:14" x14ac:dyDescent="0.25">
      <c r="A23" s="84" t="s">
        <v>105</v>
      </c>
      <c r="B23" s="85"/>
      <c r="C23" s="84"/>
      <c r="D23" s="85"/>
      <c r="E23" s="85"/>
      <c r="F23" s="100"/>
      <c r="G23" s="87"/>
      <c r="H23" s="100"/>
      <c r="I23" s="71"/>
      <c r="J23" s="71"/>
      <c r="K23" s="56"/>
      <c r="L23" s="56"/>
      <c r="M23" s="56"/>
    </row>
    <row r="24" spans="1:14" x14ac:dyDescent="0.25">
      <c r="A24" s="88" t="s">
        <v>106</v>
      </c>
      <c r="B24" s="88"/>
      <c r="C24" s="84"/>
      <c r="D24" s="85"/>
      <c r="E24" s="85"/>
      <c r="F24" s="89">
        <v>0</v>
      </c>
      <c r="G24" s="71"/>
      <c r="H24" s="89">
        <v>0</v>
      </c>
      <c r="I24" s="71"/>
      <c r="J24" s="71"/>
      <c r="K24" s="56"/>
      <c r="L24" s="56"/>
      <c r="M24" s="56"/>
    </row>
    <row r="25" spans="1:14" x14ac:dyDescent="0.25">
      <c r="A25" s="88" t="s">
        <v>150</v>
      </c>
      <c r="B25" s="88"/>
      <c r="C25" s="84"/>
      <c r="D25" s="85"/>
      <c r="E25" s="85"/>
      <c r="F25" s="89">
        <v>0</v>
      </c>
      <c r="G25" s="71"/>
      <c r="H25" s="89">
        <v>0</v>
      </c>
      <c r="I25" s="71"/>
      <c r="J25" s="71"/>
      <c r="K25" s="56"/>
      <c r="L25" s="56"/>
      <c r="M25" s="56"/>
    </row>
    <row r="26" spans="1:14" x14ac:dyDescent="0.25">
      <c r="A26" s="88" t="s">
        <v>107</v>
      </c>
      <c r="B26" s="88"/>
      <c r="C26" s="84"/>
      <c r="D26" s="85"/>
      <c r="E26" s="85"/>
      <c r="F26" s="89">
        <v>0</v>
      </c>
      <c r="G26" s="71"/>
      <c r="H26" s="89">
        <v>0</v>
      </c>
      <c r="I26" s="71"/>
      <c r="J26" s="71"/>
      <c r="K26" s="56"/>
      <c r="L26" s="56"/>
      <c r="M26" s="56"/>
    </row>
    <row r="27" spans="1:14" x14ac:dyDescent="0.25">
      <c r="A27" s="88" t="s">
        <v>79</v>
      </c>
      <c r="B27" s="88"/>
      <c r="C27" s="84"/>
      <c r="D27" s="85"/>
      <c r="E27" s="85"/>
      <c r="F27" s="89">
        <v>0</v>
      </c>
      <c r="G27" s="71"/>
      <c r="H27" s="89">
        <v>0</v>
      </c>
      <c r="I27" s="71"/>
      <c r="J27" s="71"/>
      <c r="K27" s="56"/>
      <c r="L27" s="56"/>
      <c r="M27" s="56"/>
    </row>
    <row r="28" spans="1:14" x14ac:dyDescent="0.25">
      <c r="A28" s="97"/>
      <c r="B28" s="97"/>
      <c r="C28" s="92"/>
      <c r="D28" s="93"/>
      <c r="E28" s="93"/>
      <c r="F28" s="94"/>
      <c r="G28" s="95"/>
      <c r="H28" s="94"/>
      <c r="I28" s="71"/>
      <c r="J28" s="71"/>
      <c r="K28" s="235"/>
      <c r="L28" s="56"/>
      <c r="M28" s="56"/>
    </row>
    <row r="29" spans="1:14" x14ac:dyDescent="0.25">
      <c r="A29" s="88" t="s">
        <v>108</v>
      </c>
      <c r="B29" s="88"/>
      <c r="C29" s="84"/>
      <c r="D29" s="85"/>
      <c r="E29" s="85"/>
      <c r="F29" s="89">
        <v>0</v>
      </c>
      <c r="G29" s="71"/>
      <c r="H29" s="89">
        <v>0</v>
      </c>
      <c r="I29" s="71"/>
      <c r="J29" s="71"/>
      <c r="K29" s="56"/>
      <c r="L29" s="56"/>
      <c r="M29" s="56"/>
    </row>
    <row r="30" spans="1:14" x14ac:dyDescent="0.25">
      <c r="A30" s="97"/>
      <c r="B30" s="97"/>
      <c r="C30" s="92"/>
      <c r="D30" s="93"/>
      <c r="E30" s="93"/>
      <c r="F30" s="94"/>
      <c r="G30" s="95"/>
      <c r="H30" s="94"/>
      <c r="I30" s="71"/>
      <c r="J30" s="71"/>
      <c r="K30" s="56"/>
      <c r="L30" s="56"/>
      <c r="M30" s="56"/>
    </row>
    <row r="31" spans="1:14" ht="15.6" thickBot="1" x14ac:dyDescent="0.3">
      <c r="A31" s="97"/>
      <c r="B31" s="101" t="s">
        <v>23</v>
      </c>
      <c r="C31" s="92"/>
      <c r="D31" s="93"/>
      <c r="E31" s="93"/>
      <c r="F31" s="102">
        <f>SUM(F11:F29)</f>
        <v>0</v>
      </c>
      <c r="G31" s="95"/>
      <c r="H31" s="102">
        <f>SUM(H11:H29)</f>
        <v>0</v>
      </c>
      <c r="I31" s="71"/>
      <c r="J31" s="71"/>
      <c r="K31" s="56"/>
      <c r="L31" s="56"/>
      <c r="M31" s="56"/>
    </row>
    <row r="32" spans="1:14" x14ac:dyDescent="0.25">
      <c r="A32" s="56"/>
      <c r="B32" s="103"/>
      <c r="C32" s="76"/>
      <c r="F32" s="104"/>
      <c r="G32" s="71"/>
      <c r="H32" s="105"/>
      <c r="I32" s="71"/>
      <c r="J32" s="71"/>
      <c r="K32" s="106" t="s">
        <v>40</v>
      </c>
      <c r="L32" s="106"/>
      <c r="M32" s="228"/>
      <c r="N32" s="230"/>
    </row>
    <row r="33" spans="1:16" ht="16.2" thickBot="1" x14ac:dyDescent="0.35">
      <c r="A33" s="56"/>
      <c r="B33" s="107" t="s">
        <v>38</v>
      </c>
      <c r="C33" s="93"/>
      <c r="D33" s="108"/>
      <c r="E33" s="108"/>
      <c r="F33" s="109">
        <f>SUM(F31:H31)</f>
        <v>0</v>
      </c>
      <c r="G33" s="110"/>
      <c r="H33" s="111"/>
      <c r="I33" s="110"/>
      <c r="J33" s="112"/>
      <c r="N33" s="230"/>
    </row>
    <row r="34" spans="1:16" ht="16.2" thickTop="1" x14ac:dyDescent="0.3">
      <c r="D34" s="259" t="s">
        <v>126</v>
      </c>
      <c r="E34" s="259" t="s">
        <v>320</v>
      </c>
      <c r="F34" s="293" t="s">
        <v>47</v>
      </c>
      <c r="G34" s="293"/>
      <c r="H34" s="293"/>
      <c r="I34" s="294"/>
      <c r="J34" s="113"/>
      <c r="K34" s="97" t="s">
        <v>24</v>
      </c>
      <c r="L34" s="114"/>
      <c r="M34" s="115">
        <f>SUM(D117:E117)</f>
        <v>0</v>
      </c>
      <c r="N34" s="237" t="e">
        <f>+N46+N40</f>
        <v>#DIV/0!</v>
      </c>
    </row>
    <row r="35" spans="1:16" ht="15.6" x14ac:dyDescent="0.3">
      <c r="A35" s="57" t="s">
        <v>36</v>
      </c>
      <c r="D35" s="260" t="s">
        <v>127</v>
      </c>
      <c r="E35" s="260" t="s">
        <v>127</v>
      </c>
      <c r="F35" s="116" t="s">
        <v>2</v>
      </c>
      <c r="G35" s="117" t="s">
        <v>45</v>
      </c>
      <c r="H35" s="116" t="s">
        <v>3</v>
      </c>
      <c r="I35" s="116" t="s">
        <v>45</v>
      </c>
      <c r="J35" s="113"/>
      <c r="K35" s="97" t="s">
        <v>147</v>
      </c>
      <c r="L35" s="97"/>
      <c r="M35" s="118"/>
      <c r="N35" s="230"/>
    </row>
    <row r="36" spans="1:16" ht="15.6" x14ac:dyDescent="0.3">
      <c r="A36" s="119" t="s">
        <v>32</v>
      </c>
      <c r="B36" s="120" t="s">
        <v>71</v>
      </c>
      <c r="C36" s="120"/>
      <c r="D36" s="261">
        <f t="shared" ref="D36:D41" si="0">SUM(F36+H36)</f>
        <v>0</v>
      </c>
      <c r="E36" s="262"/>
      <c r="F36" s="121">
        <f>+'Staff Salaries'!D17</f>
        <v>0</v>
      </c>
      <c r="G36" s="122">
        <f t="shared" ref="G36:G41" si="1">IF(ISERROR(F36/D36),0,F36/D36)</f>
        <v>0</v>
      </c>
      <c r="H36" s="121">
        <f>+'Staff Salaries'!F17</f>
        <v>0</v>
      </c>
      <c r="I36" s="123">
        <f t="shared" ref="I36:I41" si="2">IF(ISERROR(H36/D36),0,H36/D36)</f>
        <v>0</v>
      </c>
      <c r="J36" s="124"/>
      <c r="K36" s="60" t="s">
        <v>41</v>
      </c>
      <c r="L36" s="74"/>
      <c r="M36" s="229"/>
      <c r="N36" s="236" t="e">
        <f>+N48+N42</f>
        <v>#DIV/0!</v>
      </c>
    </row>
    <row r="37" spans="1:16" ht="15.6" x14ac:dyDescent="0.3">
      <c r="A37" s="125" t="s">
        <v>33</v>
      </c>
      <c r="B37" s="120" t="s">
        <v>1</v>
      </c>
      <c r="C37" s="126"/>
      <c r="D37" s="263">
        <f t="shared" si="0"/>
        <v>0</v>
      </c>
      <c r="E37" s="264"/>
      <c r="F37" s="121">
        <f>+'Staff Salaries'!D25</f>
        <v>0</v>
      </c>
      <c r="G37" s="122">
        <f t="shared" si="1"/>
        <v>0</v>
      </c>
      <c r="H37" s="121">
        <f>+'Staff Salaries'!F25</f>
        <v>0</v>
      </c>
      <c r="I37" s="123">
        <f t="shared" si="2"/>
        <v>0</v>
      </c>
      <c r="J37" s="124"/>
      <c r="K37" s="127" t="s">
        <v>58</v>
      </c>
      <c r="L37" s="90"/>
      <c r="M37" s="128">
        <f>IF(ISERROR(M34/M36),0,M34/M36)</f>
        <v>0</v>
      </c>
      <c r="N37" s="230"/>
    </row>
    <row r="38" spans="1:16" x14ac:dyDescent="0.25">
      <c r="A38" s="125" t="s">
        <v>48</v>
      </c>
      <c r="B38" s="120" t="s">
        <v>0</v>
      </c>
      <c r="C38" s="126"/>
      <c r="D38" s="263">
        <f t="shared" si="0"/>
        <v>0</v>
      </c>
      <c r="E38" s="265"/>
      <c r="F38" s="121">
        <f>+'Staff Salaries'!D33</f>
        <v>0</v>
      </c>
      <c r="G38" s="122">
        <f t="shared" si="1"/>
        <v>0</v>
      </c>
      <c r="H38" s="121">
        <f>+'Staff Salaries'!F33</f>
        <v>0</v>
      </c>
      <c r="I38" s="123">
        <f t="shared" si="2"/>
        <v>0</v>
      </c>
      <c r="J38" s="124"/>
      <c r="N38" s="230"/>
    </row>
    <row r="39" spans="1:16" ht="15.6" x14ac:dyDescent="0.3">
      <c r="A39" s="129"/>
      <c r="B39" s="120" t="s">
        <v>73</v>
      </c>
      <c r="C39" s="126"/>
      <c r="D39" s="263">
        <f t="shared" si="0"/>
        <v>0</v>
      </c>
      <c r="E39" s="265"/>
      <c r="F39" s="121">
        <f>+'Staff Salaries'!D41</f>
        <v>0</v>
      </c>
      <c r="G39" s="122">
        <f t="shared" si="1"/>
        <v>0</v>
      </c>
      <c r="H39" s="121">
        <f>+'Staff Salaries'!F41</f>
        <v>0</v>
      </c>
      <c r="I39" s="123">
        <f t="shared" si="2"/>
        <v>0</v>
      </c>
      <c r="J39" s="124"/>
      <c r="N39" s="230"/>
    </row>
    <row r="40" spans="1:16" ht="15.6" x14ac:dyDescent="0.3">
      <c r="A40" s="129"/>
      <c r="B40" s="120" t="s">
        <v>70</v>
      </c>
      <c r="C40" s="126"/>
      <c r="D40" s="263">
        <f t="shared" si="0"/>
        <v>0</v>
      </c>
      <c r="E40" s="265"/>
      <c r="F40" s="121">
        <f>+'Staff Salaries'!D51</f>
        <v>0</v>
      </c>
      <c r="G40" s="122">
        <f t="shared" si="1"/>
        <v>0</v>
      </c>
      <c r="H40" s="121">
        <f>+'Staff Salaries'!F46</f>
        <v>0</v>
      </c>
      <c r="I40" s="123">
        <f t="shared" si="2"/>
        <v>0</v>
      </c>
      <c r="J40" s="124"/>
      <c r="K40" s="97" t="s">
        <v>57</v>
      </c>
      <c r="L40" s="90"/>
      <c r="M40" s="115">
        <f>ROUND(F117,2)</f>
        <v>0</v>
      </c>
      <c r="N40" s="237" t="e">
        <f>+M40/M34</f>
        <v>#DIV/0!</v>
      </c>
      <c r="P40" s="233"/>
    </row>
    <row r="41" spans="1:16" ht="15.6" x14ac:dyDescent="0.3">
      <c r="A41" s="129"/>
      <c r="B41" s="130" t="s">
        <v>76</v>
      </c>
      <c r="C41" s="126"/>
      <c r="D41" s="263">
        <f t="shared" si="0"/>
        <v>0</v>
      </c>
      <c r="E41" s="265"/>
      <c r="F41" s="121">
        <f>+'Staff Salaries'!D47</f>
        <v>0</v>
      </c>
      <c r="G41" s="122">
        <f t="shared" si="1"/>
        <v>0</v>
      </c>
      <c r="H41" s="121">
        <f>+'Staff Salaries'!F51</f>
        <v>0</v>
      </c>
      <c r="I41" s="123">
        <f t="shared" si="2"/>
        <v>0</v>
      </c>
      <c r="J41" s="124"/>
      <c r="K41" s="97" t="s">
        <v>148</v>
      </c>
      <c r="L41" s="90"/>
      <c r="M41" s="131"/>
      <c r="N41" s="230"/>
    </row>
    <row r="42" spans="1:16" ht="15.6" x14ac:dyDescent="0.3">
      <c r="A42" s="129"/>
      <c r="B42" s="120" t="s">
        <v>4</v>
      </c>
      <c r="C42" s="120"/>
      <c r="D42" s="266"/>
      <c r="E42" s="267">
        <f t="shared" ref="E42:E47" si="3">SUM(F42+H42)</f>
        <v>0</v>
      </c>
      <c r="F42" s="121">
        <f>+'Staff Salaries'!D65</f>
        <v>0</v>
      </c>
      <c r="G42" s="122">
        <f t="shared" ref="G42:G47" si="4">IF(ISERROR(F42/E42),0,F42/E42)</f>
        <v>0</v>
      </c>
      <c r="H42" s="132">
        <f>+'Staff Salaries'!F65</f>
        <v>0</v>
      </c>
      <c r="I42" s="123">
        <f t="shared" ref="I42:I47" si="5">IF(ISERROR(H42/E42),0,H42/E42)</f>
        <v>0</v>
      </c>
      <c r="J42" s="124"/>
      <c r="K42" s="295" t="s">
        <v>31</v>
      </c>
      <c r="L42" s="295"/>
      <c r="M42" s="229"/>
      <c r="N42" s="236" t="e">
        <f>+M42/M36</f>
        <v>#DIV/0!</v>
      </c>
    </row>
    <row r="43" spans="1:16" ht="15.6" x14ac:dyDescent="0.3">
      <c r="A43" s="129"/>
      <c r="B43" s="120" t="s">
        <v>30</v>
      </c>
      <c r="C43" s="126"/>
      <c r="D43" s="268"/>
      <c r="E43" s="269">
        <f t="shared" si="3"/>
        <v>0</v>
      </c>
      <c r="F43" s="121">
        <f>+'Staff Salaries'!D68</f>
        <v>0</v>
      </c>
      <c r="G43" s="122">
        <f t="shared" si="4"/>
        <v>0</v>
      </c>
      <c r="H43" s="132">
        <f>+'Staff Salaries'!F68</f>
        <v>0</v>
      </c>
      <c r="I43" s="123">
        <f t="shared" si="5"/>
        <v>0</v>
      </c>
      <c r="J43" s="124"/>
      <c r="K43" s="296" t="s">
        <v>59</v>
      </c>
      <c r="L43" s="297"/>
      <c r="M43" s="128">
        <f>IF(ISERROR(M40/M42),0,M40/M42)</f>
        <v>0</v>
      </c>
      <c r="N43" s="230"/>
    </row>
    <row r="44" spans="1:16" ht="15.6" x14ac:dyDescent="0.3">
      <c r="A44" s="129"/>
      <c r="B44" s="120" t="s">
        <v>69</v>
      </c>
      <c r="C44" s="120"/>
      <c r="D44" s="266"/>
      <c r="E44" s="269">
        <f t="shared" si="3"/>
        <v>0</v>
      </c>
      <c r="F44" s="121">
        <f>+'Staff Salaries'!D71</f>
        <v>0</v>
      </c>
      <c r="G44" s="122">
        <f t="shared" si="4"/>
        <v>0</v>
      </c>
      <c r="H44" s="132">
        <f>+'Staff Salaries'!F71</f>
        <v>0</v>
      </c>
      <c r="I44" s="123">
        <f t="shared" si="5"/>
        <v>0</v>
      </c>
      <c r="J44" s="124"/>
      <c r="L44" s="232"/>
      <c r="M44" s="133"/>
      <c r="N44" s="230"/>
    </row>
    <row r="45" spans="1:16" ht="15.6" x14ac:dyDescent="0.3">
      <c r="A45" s="129"/>
      <c r="B45" s="120" t="s">
        <v>74</v>
      </c>
      <c r="C45" s="120"/>
      <c r="D45" s="266"/>
      <c r="E45" s="267">
        <f t="shared" si="3"/>
        <v>0</v>
      </c>
      <c r="F45" s="121">
        <f>+'Staff Salaries'!D76</f>
        <v>0</v>
      </c>
      <c r="G45" s="122">
        <f t="shared" si="4"/>
        <v>0</v>
      </c>
      <c r="H45" s="132">
        <f>+'Staff Salaries'!F76</f>
        <v>0</v>
      </c>
      <c r="I45" s="123">
        <f t="shared" si="5"/>
        <v>0</v>
      </c>
      <c r="J45" s="124"/>
      <c r="N45" s="230"/>
    </row>
    <row r="46" spans="1:16" ht="15.6" x14ac:dyDescent="0.3">
      <c r="A46" s="125"/>
      <c r="B46" s="134" t="s">
        <v>72</v>
      </c>
      <c r="C46" s="134"/>
      <c r="D46" s="266"/>
      <c r="E46" s="267">
        <f t="shared" si="3"/>
        <v>0</v>
      </c>
      <c r="F46" s="121">
        <f>+'Staff Salaries'!D79</f>
        <v>0</v>
      </c>
      <c r="G46" s="122">
        <f t="shared" si="4"/>
        <v>0</v>
      </c>
      <c r="H46" s="132">
        <f>+'Staff Salaries'!F79</f>
        <v>0</v>
      </c>
      <c r="I46" s="123">
        <f t="shared" si="5"/>
        <v>0</v>
      </c>
      <c r="J46" s="124"/>
      <c r="K46" s="97" t="s">
        <v>60</v>
      </c>
      <c r="L46" s="97"/>
      <c r="M46" s="115">
        <f>ROUND(H117,2)</f>
        <v>0</v>
      </c>
      <c r="N46" s="237" t="e">
        <f>+M46/M34</f>
        <v>#DIV/0!</v>
      </c>
    </row>
    <row r="47" spans="1:16" x14ac:dyDescent="0.25">
      <c r="A47" s="125"/>
      <c r="B47" s="120" t="s">
        <v>75</v>
      </c>
      <c r="C47" s="120"/>
      <c r="D47" s="266"/>
      <c r="E47" s="267">
        <f t="shared" si="3"/>
        <v>0</v>
      </c>
      <c r="F47" s="121">
        <f>+'Staff Salaries'!D84</f>
        <v>0</v>
      </c>
      <c r="G47" s="122">
        <f t="shared" si="4"/>
        <v>0</v>
      </c>
      <c r="H47" s="132">
        <f>+'Staff Salaries'!F84</f>
        <v>0</v>
      </c>
      <c r="I47" s="123">
        <f t="shared" si="5"/>
        <v>0</v>
      </c>
      <c r="J47" s="124"/>
      <c r="K47" s="97" t="s">
        <v>149</v>
      </c>
      <c r="L47" s="90"/>
      <c r="M47" s="115"/>
      <c r="N47" s="230"/>
    </row>
    <row r="48" spans="1:16" ht="15.6" x14ac:dyDescent="0.3">
      <c r="A48" s="125"/>
      <c r="B48" s="120" t="s">
        <v>157</v>
      </c>
      <c r="C48" s="126"/>
      <c r="D48" s="270">
        <f>SUM(F48+H48)</f>
        <v>0</v>
      </c>
      <c r="E48" s="271"/>
      <c r="F48" s="121">
        <f>+'Staff Salaries'!D56</f>
        <v>0</v>
      </c>
      <c r="G48" s="122">
        <f>IF(ISERROR(F48/D48),0,F48/D48)</f>
        <v>0</v>
      </c>
      <c r="H48" s="132">
        <f>+'Staff Salaries'!F56</f>
        <v>0</v>
      </c>
      <c r="I48" s="123">
        <f>IF(ISERROR(H48/D48),0,H48/D48)</f>
        <v>0</v>
      </c>
      <c r="J48" s="124"/>
      <c r="K48" s="136" t="s">
        <v>53</v>
      </c>
      <c r="L48" s="136"/>
      <c r="M48" s="229"/>
      <c r="N48" s="236" t="e">
        <f>+M48/M36</f>
        <v>#DIV/0!</v>
      </c>
    </row>
    <row r="49" spans="1:16" ht="15.6" x14ac:dyDescent="0.3">
      <c r="A49" s="125"/>
      <c r="B49" s="137" t="s">
        <v>162</v>
      </c>
      <c r="C49" s="126"/>
      <c r="D49" s="270">
        <f>SUM(F49+H49)</f>
        <v>0</v>
      </c>
      <c r="E49" s="271"/>
      <c r="F49" s="135">
        <v>0</v>
      </c>
      <c r="G49" s="122">
        <f>IF(ISERROR(F49/D49),0,F49/D49)</f>
        <v>0</v>
      </c>
      <c r="H49" s="132">
        <v>0</v>
      </c>
      <c r="I49" s="123">
        <f>IF(ISERROR(H49/D49),0,H49/D49)</f>
        <v>0</v>
      </c>
      <c r="J49" s="124"/>
      <c r="K49" s="138" t="s">
        <v>52</v>
      </c>
      <c r="L49" s="138"/>
      <c r="M49" s="128">
        <f>IF(ISERROR(M46/M48),0,M46/M48)</f>
        <v>0</v>
      </c>
      <c r="N49" s="230"/>
    </row>
    <row r="50" spans="1:16" ht="15.6" x14ac:dyDescent="0.3">
      <c r="A50" s="139" t="s">
        <v>46</v>
      </c>
      <c r="B50" s="140"/>
      <c r="C50" s="140"/>
      <c r="D50" s="141">
        <f>SUM(D36:D49)</f>
        <v>0</v>
      </c>
      <c r="E50" s="141">
        <f>SUM(E36:E49)</f>
        <v>0</v>
      </c>
      <c r="F50" s="142">
        <f>SUM(F36:F49)</f>
        <v>0</v>
      </c>
      <c r="G50" s="143" t="e">
        <f>F50/(SUM(D50:E50))</f>
        <v>#DIV/0!</v>
      </c>
      <c r="H50" s="144">
        <f>SUM(H36:H49)</f>
        <v>0</v>
      </c>
      <c r="I50" s="145" t="e">
        <f>H50/(SUM(D50:E50))</f>
        <v>#DIV/0!</v>
      </c>
      <c r="J50" s="146"/>
      <c r="K50" s="72"/>
      <c r="L50" s="72"/>
      <c r="M50" s="72"/>
    </row>
    <row r="51" spans="1:16" ht="17.399999999999999" x14ac:dyDescent="0.3">
      <c r="A51" s="147" t="s">
        <v>109</v>
      </c>
      <c r="B51" s="148" t="s">
        <v>50</v>
      </c>
      <c r="C51" s="149"/>
      <c r="D51" s="272"/>
      <c r="E51" s="273">
        <f>SUM(F51+H51)</f>
        <v>0</v>
      </c>
      <c r="F51" s="150">
        <v>0</v>
      </c>
      <c r="G51" s="151">
        <f>IF(ISERROR(F51/E51),0,F51/E51)</f>
        <v>0</v>
      </c>
      <c r="H51" s="150">
        <v>0</v>
      </c>
      <c r="I51" s="152">
        <f>IF(ISERROR(H51/E51),0,H51/E51)</f>
        <v>0</v>
      </c>
      <c r="J51" s="146"/>
      <c r="K51" s="291" t="str">
        <f>IF((M40&gt;F31),"ERROR: Congregate Meal Revenues are less than Congregate Meal Expenses","")</f>
        <v/>
      </c>
      <c r="L51" s="72"/>
      <c r="M51" s="161"/>
    </row>
    <row r="52" spans="1:16" ht="15.6" x14ac:dyDescent="0.3">
      <c r="A52" s="154" t="s">
        <v>46</v>
      </c>
      <c r="B52" s="155"/>
      <c r="C52" s="156"/>
      <c r="D52" s="157">
        <f>SUM(D51)</f>
        <v>0</v>
      </c>
      <c r="E52" s="158">
        <f>SUM(E51)</f>
        <v>0</v>
      </c>
      <c r="F52" s="157">
        <f>SUM(F51)</f>
        <v>0</v>
      </c>
      <c r="G52" s="159" t="e">
        <f>F52/(SUM(D52:E52))</f>
        <v>#DIV/0!</v>
      </c>
      <c r="H52" s="157">
        <f>SUM(H51)</f>
        <v>0</v>
      </c>
      <c r="I52" s="160" t="e">
        <f>H52/(SUM(D52:E52))</f>
        <v>#DIV/0!</v>
      </c>
      <c r="J52" s="146"/>
      <c r="L52" s="72"/>
      <c r="M52" s="161"/>
    </row>
    <row r="53" spans="1:16" x14ac:dyDescent="0.25">
      <c r="A53" s="162" t="s">
        <v>110</v>
      </c>
      <c r="B53" s="163" t="s">
        <v>51</v>
      </c>
      <c r="C53" s="163"/>
      <c r="D53" s="261">
        <f>SUM(F53+H53)</f>
        <v>0</v>
      </c>
      <c r="E53" s="274"/>
      <c r="F53" s="135">
        <v>0</v>
      </c>
      <c r="G53" s="164">
        <f>IF(ISERROR(F53/D53),0,F53/D53)</f>
        <v>0</v>
      </c>
      <c r="H53" s="132">
        <v>0</v>
      </c>
      <c r="I53" s="165">
        <f>IF(ISERROR(H53/D53),0,H53/D53)</f>
        <v>0</v>
      </c>
      <c r="J53" s="146"/>
      <c r="K53" s="73"/>
      <c r="L53" s="166"/>
      <c r="M53" s="161"/>
    </row>
    <row r="54" spans="1:16" ht="17.399999999999999" x14ac:dyDescent="0.3">
      <c r="A54" s="167"/>
      <c r="B54" s="163" t="s">
        <v>77</v>
      </c>
      <c r="C54" s="163"/>
      <c r="D54" s="261">
        <f>SUM(F54+H54)</f>
        <v>0</v>
      </c>
      <c r="E54" s="275"/>
      <c r="F54" s="135">
        <v>0</v>
      </c>
      <c r="G54" s="164">
        <f>IF(ISERROR(F54/D54),0,F54/D54)</f>
        <v>0</v>
      </c>
      <c r="H54" s="132">
        <v>0</v>
      </c>
      <c r="I54" s="165">
        <f>IF(ISERROR(H54/D54),0,H54/D54)</f>
        <v>0</v>
      </c>
      <c r="J54" s="146"/>
      <c r="K54" s="290" t="str">
        <f>IF((M46&gt;H31),"ERROR: Home Delivered Meal Revenues are less than Home Delivered Meal Expenses","")</f>
        <v/>
      </c>
      <c r="L54" s="166"/>
      <c r="M54" s="161"/>
    </row>
    <row r="55" spans="1:16" s="74" customFormat="1" ht="15.6" x14ac:dyDescent="0.3">
      <c r="A55" s="169" t="s">
        <v>46</v>
      </c>
      <c r="B55" s="156"/>
      <c r="C55" s="156"/>
      <c r="D55" s="157">
        <f>SUM(D53:D54)</f>
        <v>0</v>
      </c>
      <c r="E55" s="170">
        <f>SUM(E53:E54)</f>
        <v>0</v>
      </c>
      <c r="F55" s="144">
        <f>SUM(F53:F54)</f>
        <v>0</v>
      </c>
      <c r="G55" s="143" t="e">
        <f>F55/(SUM(D55:E55))</f>
        <v>#DIV/0!</v>
      </c>
      <c r="H55" s="171">
        <f>SUM(H53:H54)</f>
        <v>0</v>
      </c>
      <c r="I55" s="145" t="e">
        <f>H55/(SUM(D55:E55))</f>
        <v>#DIV/0!</v>
      </c>
      <c r="J55" s="146"/>
      <c r="K55" s="146"/>
      <c r="L55" s="166"/>
      <c r="M55" s="161"/>
      <c r="N55" s="60"/>
      <c r="O55" s="60"/>
      <c r="P55" s="60"/>
    </row>
    <row r="56" spans="1:16" x14ac:dyDescent="0.25">
      <c r="A56" s="172" t="s">
        <v>128</v>
      </c>
      <c r="B56" s="249" t="s">
        <v>153</v>
      </c>
      <c r="C56" s="176"/>
      <c r="D56" s="276">
        <f>SUM(F56+H56)</f>
        <v>0</v>
      </c>
      <c r="E56" s="277"/>
      <c r="F56" s="135">
        <v>0</v>
      </c>
      <c r="G56" s="173">
        <f>IF(ISERROR(F56/D56),0,F56/D56)</f>
        <v>0</v>
      </c>
      <c r="H56" s="132">
        <v>0</v>
      </c>
      <c r="I56" s="174">
        <f>IF(ISERROR(H56/D56),0,H56/D56)</f>
        <v>0</v>
      </c>
      <c r="J56" s="146"/>
      <c r="K56" s="73"/>
      <c r="L56" s="166"/>
      <c r="M56" s="161"/>
    </row>
    <row r="57" spans="1:16" ht="15.6" x14ac:dyDescent="0.3">
      <c r="A57" s="175" t="s">
        <v>119</v>
      </c>
      <c r="B57" s="148" t="s">
        <v>154</v>
      </c>
      <c r="C57" s="176"/>
      <c r="D57" s="278">
        <f>SUM(F57+H57)</f>
        <v>0</v>
      </c>
      <c r="E57" s="279"/>
      <c r="F57" s="135">
        <v>0</v>
      </c>
      <c r="G57" s="173">
        <f>IF(ISERROR(F57/D57),0,F57/D57)</f>
        <v>0</v>
      </c>
      <c r="H57" s="132">
        <v>0</v>
      </c>
      <c r="I57" s="174">
        <f>IF(ISERROR(H57/D57),0,H57/D57)</f>
        <v>0</v>
      </c>
      <c r="J57" s="146"/>
      <c r="K57" s="161"/>
      <c r="L57" s="166"/>
      <c r="M57" s="161"/>
    </row>
    <row r="58" spans="1:16" ht="15.6" x14ac:dyDescent="0.3">
      <c r="A58" s="175" t="s">
        <v>120</v>
      </c>
      <c r="B58" s="176" t="s">
        <v>151</v>
      </c>
      <c r="C58" s="176"/>
      <c r="D58" s="278">
        <f>SUM(F58+H58)</f>
        <v>0</v>
      </c>
      <c r="E58" s="280"/>
      <c r="F58" s="121">
        <v>0</v>
      </c>
      <c r="G58" s="173">
        <f>IF(ISERROR(F58/D58),0,F58/D58)</f>
        <v>0</v>
      </c>
      <c r="H58" s="177"/>
      <c r="I58" s="152">
        <f>IF(ISERROR(H58/D58),0,H58/D58)</f>
        <v>0</v>
      </c>
      <c r="J58" s="146"/>
      <c r="K58" s="161"/>
      <c r="L58" s="161"/>
      <c r="M58" s="161"/>
    </row>
    <row r="59" spans="1:16" ht="15.6" x14ac:dyDescent="0.3">
      <c r="A59" s="169" t="s">
        <v>46</v>
      </c>
      <c r="B59" s="140"/>
      <c r="C59" s="140"/>
      <c r="D59" s="141">
        <f>SUM(D56:D58)</f>
        <v>0</v>
      </c>
      <c r="E59" s="141">
        <f>SUM(E56:E58)</f>
        <v>0</v>
      </c>
      <c r="F59" s="144">
        <f>SUM(F56:F58)</f>
        <v>0</v>
      </c>
      <c r="G59" s="143" t="e">
        <f>F59/(SUM(D59:E59))</f>
        <v>#DIV/0!</v>
      </c>
      <c r="H59" s="171">
        <f>SUM(H56:H58)</f>
        <v>0</v>
      </c>
      <c r="I59" s="145" t="e">
        <f>H59/(SUM(D59:E59))</f>
        <v>#DIV/0!</v>
      </c>
      <c r="J59" s="146"/>
      <c r="K59" s="161"/>
      <c r="L59" s="161"/>
      <c r="M59" s="161"/>
    </row>
    <row r="60" spans="1:16" x14ac:dyDescent="0.25">
      <c r="A60" s="162" t="s">
        <v>129</v>
      </c>
      <c r="B60" s="178" t="s">
        <v>114</v>
      </c>
      <c r="C60" s="178"/>
      <c r="D60" s="266"/>
      <c r="E60" s="281">
        <f>SUM(F60+H60)</f>
        <v>0</v>
      </c>
      <c r="F60" s="121">
        <v>0</v>
      </c>
      <c r="G60" s="164">
        <f>IF(ISERROR(F60/E60),0,F60/E60)</f>
        <v>0</v>
      </c>
      <c r="H60" s="132">
        <v>0</v>
      </c>
      <c r="I60" s="179">
        <f>IF(ISERROR(H60/E60),0,H60/E60)</f>
        <v>0</v>
      </c>
      <c r="J60" s="146"/>
      <c r="K60" s="161"/>
      <c r="L60" s="161"/>
      <c r="M60" s="161"/>
    </row>
    <row r="61" spans="1:16" x14ac:dyDescent="0.25">
      <c r="A61" s="180"/>
      <c r="B61" s="163" t="s">
        <v>115</v>
      </c>
      <c r="C61" s="163"/>
      <c r="D61" s="266"/>
      <c r="E61" s="281">
        <f>SUM(F61+H61)</f>
        <v>0</v>
      </c>
      <c r="F61" s="121">
        <v>0</v>
      </c>
      <c r="G61" s="164">
        <f>IF(ISERROR(F61/E61),0,F61/E61)</f>
        <v>0</v>
      </c>
      <c r="H61" s="132">
        <v>0</v>
      </c>
      <c r="I61" s="179">
        <f>IF(ISERROR(H61/E61),0,H61/E61)</f>
        <v>0</v>
      </c>
      <c r="J61" s="146"/>
      <c r="K61" s="161"/>
      <c r="L61" s="161"/>
      <c r="M61" s="161"/>
    </row>
    <row r="62" spans="1:16" x14ac:dyDescent="0.25">
      <c r="A62" s="180"/>
      <c r="B62" s="163" t="s">
        <v>116</v>
      </c>
      <c r="C62" s="163"/>
      <c r="D62" s="266"/>
      <c r="E62" s="282">
        <f>SUM(F62+H62)</f>
        <v>0</v>
      </c>
      <c r="F62" s="121">
        <v>0</v>
      </c>
      <c r="G62" s="164">
        <f>IF(ISERROR(F62/E62),0,F62/E62)</f>
        <v>0</v>
      </c>
      <c r="H62" s="132">
        <v>0</v>
      </c>
      <c r="I62" s="179">
        <f>IF(ISERROR(H62/E62),0,H62/E62)</f>
        <v>0</v>
      </c>
      <c r="J62" s="146"/>
      <c r="K62" s="73"/>
      <c r="L62" s="73"/>
      <c r="M62" s="73"/>
    </row>
    <row r="63" spans="1:16" s="74" customFormat="1" x14ac:dyDescent="0.25">
      <c r="A63" s="167"/>
      <c r="B63" s="163" t="s">
        <v>117</v>
      </c>
      <c r="C63" s="163"/>
      <c r="D63" s="266"/>
      <c r="E63" s="281">
        <f>SUM(F63+H63)</f>
        <v>0</v>
      </c>
      <c r="F63" s="121">
        <v>0</v>
      </c>
      <c r="G63" s="164">
        <f>IF(ISERROR(F63/E63),0,F63/E63)</f>
        <v>0</v>
      </c>
      <c r="H63" s="132">
        <v>0</v>
      </c>
      <c r="I63" s="179">
        <f>IF(ISERROR(H63/E63),0,H63/E63)</f>
        <v>0</v>
      </c>
      <c r="J63" s="146"/>
      <c r="K63" s="161"/>
      <c r="L63" s="161"/>
      <c r="M63" s="161"/>
    </row>
    <row r="64" spans="1:16" ht="15.6" x14ac:dyDescent="0.3">
      <c r="A64" s="169" t="s">
        <v>46</v>
      </c>
      <c r="B64" s="156"/>
      <c r="C64" s="156"/>
      <c r="D64" s="157">
        <f>SUM(D60:D63)</f>
        <v>0</v>
      </c>
      <c r="E64" s="181">
        <f>SUM(E60:E63)</f>
        <v>0</v>
      </c>
      <c r="F64" s="144">
        <f>SUM(F60:F63)</f>
        <v>0</v>
      </c>
      <c r="G64" s="143" t="e">
        <f>F64/(SUM(D64:E64))</f>
        <v>#DIV/0!</v>
      </c>
      <c r="H64" s="171">
        <f>SUM(H60:H63)</f>
        <v>0</v>
      </c>
      <c r="I64" s="145" t="e">
        <f>H64/(SUM(D64:E64))</f>
        <v>#DIV/0!</v>
      </c>
      <c r="J64" s="146"/>
      <c r="K64" s="161"/>
      <c r="L64" s="161"/>
      <c r="M64" s="161"/>
    </row>
    <row r="65" spans="1:13" ht="30" x14ac:dyDescent="0.25">
      <c r="A65" s="182" t="s">
        <v>130</v>
      </c>
      <c r="B65" s="148" t="s">
        <v>118</v>
      </c>
      <c r="C65" s="149"/>
      <c r="D65" s="272"/>
      <c r="E65" s="273">
        <f>SUM(F65+H65)</f>
        <v>0</v>
      </c>
      <c r="F65" s="150">
        <v>0</v>
      </c>
      <c r="G65" s="151">
        <f>IF(ISERROR(F65/E65),0,F65/E65)</f>
        <v>0</v>
      </c>
      <c r="H65" s="150">
        <v>0</v>
      </c>
      <c r="I65" s="152">
        <f>IF(ISERROR(H65/E65),0,H65/E65)</f>
        <v>0</v>
      </c>
      <c r="J65" s="146"/>
      <c r="K65" s="161"/>
      <c r="L65" s="161"/>
      <c r="M65" s="161"/>
    </row>
    <row r="66" spans="1:13" ht="15.6" x14ac:dyDescent="0.3">
      <c r="A66" s="154" t="s">
        <v>46</v>
      </c>
      <c r="B66" s="155"/>
      <c r="C66" s="156"/>
      <c r="D66" s="157">
        <f>SUM(D65)</f>
        <v>0</v>
      </c>
      <c r="E66" s="181">
        <f>SUM(E65)</f>
        <v>0</v>
      </c>
      <c r="F66" s="157">
        <f>SUM(F65)</f>
        <v>0</v>
      </c>
      <c r="G66" s="159" t="e">
        <f>F66/(SUM(D66:E66))</f>
        <v>#DIV/0!</v>
      </c>
      <c r="H66" s="157">
        <f>SUM(H65)</f>
        <v>0</v>
      </c>
      <c r="I66" s="160" t="e">
        <f>H66/(SUM(D66:E66))</f>
        <v>#DIV/0!</v>
      </c>
      <c r="J66" s="146"/>
      <c r="K66" s="161"/>
      <c r="L66" s="161"/>
      <c r="M66" s="161"/>
    </row>
    <row r="67" spans="1:13" x14ac:dyDescent="0.25">
      <c r="A67" s="119" t="s">
        <v>131</v>
      </c>
      <c r="B67" s="120" t="s">
        <v>17</v>
      </c>
      <c r="C67" s="120"/>
      <c r="D67" s="266"/>
      <c r="E67" s="269">
        <f>SUM(F67+H67)</f>
        <v>0</v>
      </c>
      <c r="F67" s="121">
        <v>0</v>
      </c>
      <c r="G67" s="122">
        <f t="shared" ref="G67:G75" si="6">IF(ISERROR(F67/E67),0,F67/E67)</f>
        <v>0</v>
      </c>
      <c r="H67" s="132">
        <v>0</v>
      </c>
      <c r="I67" s="122">
        <f t="shared" ref="I67:I75" si="7">IF(ISERROR(H67/E67),0,H67/E67)</f>
        <v>0</v>
      </c>
      <c r="J67" s="146"/>
      <c r="K67" s="161"/>
      <c r="L67" s="161"/>
      <c r="M67" s="161"/>
    </row>
    <row r="68" spans="1:13" x14ac:dyDescent="0.25">
      <c r="A68" s="125" t="s">
        <v>6</v>
      </c>
      <c r="B68" s="163" t="s">
        <v>7</v>
      </c>
      <c r="C68" s="120"/>
      <c r="D68" s="266"/>
      <c r="E68" s="269">
        <f t="shared" ref="E68:E75" si="8">SUM(F68+H68)</f>
        <v>0</v>
      </c>
      <c r="F68" s="121">
        <v>0</v>
      </c>
      <c r="G68" s="122">
        <f t="shared" si="6"/>
        <v>0</v>
      </c>
      <c r="H68" s="132">
        <v>0</v>
      </c>
      <c r="I68" s="122">
        <f t="shared" si="7"/>
        <v>0</v>
      </c>
      <c r="J68" s="146"/>
      <c r="K68" s="161"/>
      <c r="L68" s="161"/>
      <c r="M68" s="161"/>
    </row>
    <row r="69" spans="1:13" x14ac:dyDescent="0.25">
      <c r="A69" s="125"/>
      <c r="B69" s="163" t="s">
        <v>8</v>
      </c>
      <c r="C69" s="120"/>
      <c r="D69" s="266"/>
      <c r="E69" s="269">
        <f>SUM(F69+H69)</f>
        <v>0</v>
      </c>
      <c r="F69" s="121">
        <v>0</v>
      </c>
      <c r="G69" s="122">
        <f t="shared" si="6"/>
        <v>0</v>
      </c>
      <c r="H69" s="132">
        <v>0</v>
      </c>
      <c r="I69" s="122">
        <f t="shared" si="7"/>
        <v>0</v>
      </c>
      <c r="J69" s="146"/>
      <c r="K69" s="161"/>
      <c r="L69" s="161"/>
    </row>
    <row r="70" spans="1:13" x14ac:dyDescent="0.25">
      <c r="A70" s="125"/>
      <c r="B70" s="163" t="s">
        <v>9</v>
      </c>
      <c r="C70" s="120"/>
      <c r="D70" s="266"/>
      <c r="E70" s="269">
        <f>SUM(F70+H70)</f>
        <v>0</v>
      </c>
      <c r="F70" s="121">
        <v>0</v>
      </c>
      <c r="G70" s="122">
        <f t="shared" si="6"/>
        <v>0</v>
      </c>
      <c r="H70" s="132">
        <v>0</v>
      </c>
      <c r="I70" s="122">
        <f t="shared" si="7"/>
        <v>0</v>
      </c>
      <c r="J70" s="146"/>
      <c r="K70" s="161"/>
      <c r="L70" s="161"/>
    </row>
    <row r="71" spans="1:13" x14ac:dyDescent="0.25">
      <c r="A71" s="125"/>
      <c r="B71" s="163" t="s">
        <v>10</v>
      </c>
      <c r="C71" s="120"/>
      <c r="D71" s="266"/>
      <c r="E71" s="269">
        <f>SUM(F71+H71)</f>
        <v>0</v>
      </c>
      <c r="F71" s="121">
        <v>0</v>
      </c>
      <c r="G71" s="122">
        <f t="shared" si="6"/>
        <v>0</v>
      </c>
      <c r="H71" s="132">
        <v>0</v>
      </c>
      <c r="I71" s="122">
        <f t="shared" si="7"/>
        <v>0</v>
      </c>
      <c r="J71" s="146"/>
      <c r="K71" s="161"/>
      <c r="L71" s="161"/>
    </row>
    <row r="72" spans="1:13" x14ac:dyDescent="0.25">
      <c r="A72" s="125"/>
      <c r="B72" s="120" t="s">
        <v>27</v>
      </c>
      <c r="C72" s="120"/>
      <c r="D72" s="266"/>
      <c r="E72" s="269">
        <f>SUM(F72+H72)</f>
        <v>0</v>
      </c>
      <c r="F72" s="121">
        <v>0</v>
      </c>
      <c r="G72" s="122">
        <f t="shared" si="6"/>
        <v>0</v>
      </c>
      <c r="H72" s="132">
        <v>0</v>
      </c>
      <c r="I72" s="122">
        <f t="shared" si="7"/>
        <v>0</v>
      </c>
      <c r="J72" s="146"/>
      <c r="K72" s="161"/>
      <c r="L72" s="161"/>
    </row>
    <row r="73" spans="1:13" x14ac:dyDescent="0.25">
      <c r="A73" s="125"/>
      <c r="B73" s="120" t="s">
        <v>34</v>
      </c>
      <c r="C73" s="120"/>
      <c r="D73" s="266"/>
      <c r="E73" s="269">
        <f t="shared" si="8"/>
        <v>0</v>
      </c>
      <c r="F73" s="121">
        <v>0</v>
      </c>
      <c r="G73" s="122">
        <f t="shared" si="6"/>
        <v>0</v>
      </c>
      <c r="H73" s="132">
        <v>0</v>
      </c>
      <c r="I73" s="122">
        <f t="shared" si="7"/>
        <v>0</v>
      </c>
      <c r="J73" s="146"/>
      <c r="K73" s="161"/>
      <c r="L73" s="161"/>
    </row>
    <row r="74" spans="1:13" x14ac:dyDescent="0.25">
      <c r="A74" s="125"/>
      <c r="B74" s="120" t="s">
        <v>28</v>
      </c>
      <c r="C74" s="120"/>
      <c r="D74" s="266"/>
      <c r="E74" s="269">
        <f t="shared" si="8"/>
        <v>0</v>
      </c>
      <c r="F74" s="121">
        <v>0</v>
      </c>
      <c r="G74" s="122">
        <f t="shared" si="6"/>
        <v>0</v>
      </c>
      <c r="H74" s="132">
        <v>0</v>
      </c>
      <c r="I74" s="122">
        <f t="shared" si="7"/>
        <v>0</v>
      </c>
      <c r="J74" s="146"/>
      <c r="K74" s="161"/>
      <c r="L74" s="161"/>
      <c r="M74" s="183"/>
    </row>
    <row r="75" spans="1:13" x14ac:dyDescent="0.25">
      <c r="A75" s="125"/>
      <c r="B75" s="185" t="s">
        <v>11</v>
      </c>
      <c r="C75" s="120"/>
      <c r="D75" s="266"/>
      <c r="E75" s="267">
        <f t="shared" si="8"/>
        <v>0</v>
      </c>
      <c r="F75" s="121">
        <v>0</v>
      </c>
      <c r="G75" s="122">
        <f t="shared" si="6"/>
        <v>0</v>
      </c>
      <c r="H75" s="132">
        <v>0</v>
      </c>
      <c r="I75" s="122">
        <f t="shared" si="7"/>
        <v>0</v>
      </c>
      <c r="J75" s="146"/>
      <c r="K75" s="161"/>
      <c r="L75" s="161"/>
      <c r="M75" s="183"/>
    </row>
    <row r="76" spans="1:13" ht="15.6" x14ac:dyDescent="0.3">
      <c r="A76" s="250" t="s">
        <v>46</v>
      </c>
      <c r="B76" s="156"/>
      <c r="C76" s="156"/>
      <c r="D76" s="157">
        <f>SUM(D67:D75)</f>
        <v>0</v>
      </c>
      <c r="E76" s="181">
        <f>SUM(E67:E75)</f>
        <v>0</v>
      </c>
      <c r="F76" s="144">
        <f>SUM(F67:F75)</f>
        <v>0</v>
      </c>
      <c r="G76" s="143" t="e">
        <f>F76/(SUM(D76:E76))</f>
        <v>#DIV/0!</v>
      </c>
      <c r="H76" s="171">
        <f>SUM(H67:H75)</f>
        <v>0</v>
      </c>
      <c r="I76" s="145" t="e">
        <f>H76/(SUM(D76:E76))</f>
        <v>#DIV/0!</v>
      </c>
      <c r="J76" s="146"/>
      <c r="K76" s="166"/>
      <c r="L76" s="183"/>
      <c r="M76" s="183"/>
    </row>
    <row r="77" spans="1:13" x14ac:dyDescent="0.25">
      <c r="A77" s="186" t="s">
        <v>132</v>
      </c>
      <c r="B77" s="187" t="s">
        <v>29</v>
      </c>
      <c r="C77" s="188"/>
      <c r="D77" s="283">
        <f>SUM(F77+H77)</f>
        <v>0</v>
      </c>
      <c r="E77" s="265"/>
      <c r="F77" s="121">
        <v>0</v>
      </c>
      <c r="G77" s="189">
        <f>IF(ISERROR(F77/D77),0,F77/D77)</f>
        <v>0</v>
      </c>
      <c r="H77" s="132">
        <v>0</v>
      </c>
      <c r="I77" s="190">
        <f>IF(ISERROR(H77/D77),0,H77/D77)</f>
        <v>0</v>
      </c>
      <c r="J77" s="146"/>
      <c r="K77" s="166"/>
      <c r="L77" s="183"/>
      <c r="M77" s="183"/>
    </row>
    <row r="78" spans="1:13" ht="15.6" x14ac:dyDescent="0.3">
      <c r="A78" s="193"/>
      <c r="B78" s="194" t="s">
        <v>35</v>
      </c>
      <c r="C78" s="195"/>
      <c r="D78" s="283">
        <f>SUM(F78+H78)</f>
        <v>0</v>
      </c>
      <c r="E78" s="265"/>
      <c r="F78" s="121">
        <v>0</v>
      </c>
      <c r="G78" s="189">
        <f>IF(ISERROR(F78/D78),0,F78/D78)</f>
        <v>0</v>
      </c>
      <c r="H78" s="132">
        <v>0</v>
      </c>
      <c r="I78" s="190">
        <f>IF(ISERROR(H78/D78),0,H78/D78)</f>
        <v>0</v>
      </c>
      <c r="J78" s="146"/>
      <c r="K78" s="161"/>
      <c r="L78" s="191"/>
      <c r="M78" s="192"/>
    </row>
    <row r="79" spans="1:13" ht="15.6" x14ac:dyDescent="0.3">
      <c r="A79" s="193"/>
      <c r="B79" s="197" t="s">
        <v>12</v>
      </c>
      <c r="C79" s="188"/>
      <c r="D79" s="283">
        <f>SUM(F79+H79)</f>
        <v>0</v>
      </c>
      <c r="E79" s="265"/>
      <c r="F79" s="121">
        <v>0</v>
      </c>
      <c r="G79" s="189">
        <f>IF(ISERROR(F79/D79),0,F79/D79)</f>
        <v>0</v>
      </c>
      <c r="H79" s="132">
        <v>0</v>
      </c>
      <c r="I79" s="190">
        <f>IF(ISERROR(H79/D79),0,H79/D79)</f>
        <v>0</v>
      </c>
      <c r="J79" s="146"/>
      <c r="K79" s="196"/>
      <c r="L79" s="183"/>
      <c r="M79" s="183"/>
    </row>
    <row r="80" spans="1:13" ht="15.6" x14ac:dyDescent="0.3">
      <c r="A80" s="193"/>
      <c r="B80" s="197" t="s">
        <v>13</v>
      </c>
      <c r="C80" s="188"/>
      <c r="D80" s="283">
        <f>SUM(F80+H80)</f>
        <v>0</v>
      </c>
      <c r="E80" s="265"/>
      <c r="F80" s="121">
        <v>0</v>
      </c>
      <c r="G80" s="189">
        <f>IF(ISERROR(F80/D80),0,F80/D80)</f>
        <v>0</v>
      </c>
      <c r="H80" s="132">
        <v>0</v>
      </c>
      <c r="I80" s="190">
        <f>IF(ISERROR(H80/D80),0,H80/D80)</f>
        <v>0</v>
      </c>
      <c r="J80" s="146"/>
      <c r="K80" s="196"/>
      <c r="L80" s="183"/>
      <c r="M80" s="183"/>
    </row>
    <row r="81" spans="1:13" ht="15.6" x14ac:dyDescent="0.3">
      <c r="A81" s="193"/>
      <c r="B81" s="197" t="s">
        <v>14</v>
      </c>
      <c r="C81" s="188"/>
      <c r="D81" s="265"/>
      <c r="E81" s="284">
        <f t="shared" ref="E81:E86" si="9">SUM(F81+H81)</f>
        <v>0</v>
      </c>
      <c r="F81" s="121">
        <v>0</v>
      </c>
      <c r="G81" s="189">
        <f t="shared" ref="G81:G86" si="10">IF(ISERROR(F81/E81),0,F81/E81)</f>
        <v>0</v>
      </c>
      <c r="H81" s="132">
        <v>0</v>
      </c>
      <c r="I81" s="190">
        <f t="shared" ref="I81:I86" si="11">IF(ISERROR(H81/E81),0,H81/E81)</f>
        <v>0</v>
      </c>
      <c r="J81" s="146"/>
      <c r="K81" s="196"/>
      <c r="L81" s="192"/>
      <c r="M81" s="192"/>
    </row>
    <row r="82" spans="1:13" ht="15.6" x14ac:dyDescent="0.3">
      <c r="A82" s="193"/>
      <c r="B82" s="197" t="s">
        <v>123</v>
      </c>
      <c r="C82" s="188"/>
      <c r="D82" s="265"/>
      <c r="E82" s="284">
        <f t="shared" si="9"/>
        <v>0</v>
      </c>
      <c r="F82" s="121">
        <v>0</v>
      </c>
      <c r="G82" s="189">
        <f t="shared" si="10"/>
        <v>0</v>
      </c>
      <c r="H82" s="132">
        <v>0</v>
      </c>
      <c r="I82" s="190">
        <f t="shared" si="11"/>
        <v>0</v>
      </c>
      <c r="J82" s="146"/>
      <c r="K82" s="196"/>
      <c r="L82" s="192"/>
      <c r="M82" s="192"/>
    </row>
    <row r="83" spans="1:13" ht="15.6" x14ac:dyDescent="0.3">
      <c r="A83" s="193"/>
      <c r="B83" s="197" t="s">
        <v>15</v>
      </c>
      <c r="C83" s="188"/>
      <c r="D83" s="265"/>
      <c r="E83" s="285">
        <f t="shared" si="9"/>
        <v>0</v>
      </c>
      <c r="F83" s="121">
        <v>0</v>
      </c>
      <c r="G83" s="189">
        <f t="shared" si="10"/>
        <v>0</v>
      </c>
      <c r="H83" s="132">
        <v>0</v>
      </c>
      <c r="I83" s="190">
        <f t="shared" si="11"/>
        <v>0</v>
      </c>
      <c r="J83" s="146"/>
      <c r="K83" s="196"/>
      <c r="L83" s="183"/>
      <c r="M83" s="183"/>
    </row>
    <row r="84" spans="1:13" ht="15.6" x14ac:dyDescent="0.3">
      <c r="A84" s="193"/>
      <c r="B84" s="197" t="s">
        <v>5</v>
      </c>
      <c r="C84" s="188"/>
      <c r="D84" s="265"/>
      <c r="E84" s="285">
        <f t="shared" si="9"/>
        <v>0</v>
      </c>
      <c r="F84" s="121">
        <v>0</v>
      </c>
      <c r="G84" s="189">
        <f t="shared" si="10"/>
        <v>0</v>
      </c>
      <c r="H84" s="132">
        <v>0</v>
      </c>
      <c r="I84" s="190">
        <f t="shared" si="11"/>
        <v>0</v>
      </c>
      <c r="J84" s="146"/>
      <c r="K84" s="196"/>
      <c r="L84" s="183"/>
      <c r="M84" s="183"/>
    </row>
    <row r="85" spans="1:13" x14ac:dyDescent="0.25">
      <c r="A85" s="193"/>
      <c r="B85" s="197" t="s">
        <v>16</v>
      </c>
      <c r="C85" s="188"/>
      <c r="D85" s="265"/>
      <c r="E85" s="285">
        <f t="shared" si="9"/>
        <v>0</v>
      </c>
      <c r="F85" s="121">
        <v>0</v>
      </c>
      <c r="G85" s="189">
        <f t="shared" si="10"/>
        <v>0</v>
      </c>
      <c r="H85" s="132">
        <v>0</v>
      </c>
      <c r="I85" s="190">
        <f t="shared" si="11"/>
        <v>0</v>
      </c>
      <c r="J85" s="146"/>
      <c r="K85" s="166"/>
      <c r="L85" s="198"/>
      <c r="M85" s="198"/>
    </row>
    <row r="86" spans="1:13" x14ac:dyDescent="0.25">
      <c r="A86" s="199"/>
      <c r="B86" s="200" t="s">
        <v>11</v>
      </c>
      <c r="C86" s="188"/>
      <c r="D86" s="265"/>
      <c r="E86" s="284">
        <f t="shared" si="9"/>
        <v>0</v>
      </c>
      <c r="F86" s="121">
        <v>0</v>
      </c>
      <c r="G86" s="189">
        <f t="shared" si="10"/>
        <v>0</v>
      </c>
      <c r="H86" s="132">
        <v>0</v>
      </c>
      <c r="I86" s="190">
        <f t="shared" si="11"/>
        <v>0</v>
      </c>
      <c r="J86" s="146"/>
      <c r="K86" s="166"/>
      <c r="L86" s="198"/>
      <c r="M86" s="198"/>
    </row>
    <row r="87" spans="1:13" ht="15.6" x14ac:dyDescent="0.3">
      <c r="A87" s="169" t="s">
        <v>46</v>
      </c>
      <c r="B87" s="156"/>
      <c r="C87" s="156"/>
      <c r="D87" s="201">
        <f>SUM(D77:D86)</f>
        <v>0</v>
      </c>
      <c r="E87" s="201">
        <f>SUM(E77:E86)</f>
        <v>0</v>
      </c>
      <c r="F87" s="171">
        <f>SUM(F77:F86)</f>
        <v>0</v>
      </c>
      <c r="G87" s="143" t="e">
        <f>F87/(SUM(D87:E87))</f>
        <v>#DIV/0!</v>
      </c>
      <c r="H87" s="171">
        <f>SUM(H77:H86)</f>
        <v>0</v>
      </c>
      <c r="I87" s="145" t="e">
        <f>H87/(SUM(D87:E87))</f>
        <v>#DIV/0!</v>
      </c>
      <c r="J87" s="146"/>
      <c r="K87" s="166"/>
      <c r="L87" s="183"/>
      <c r="M87" s="183"/>
    </row>
    <row r="88" spans="1:13" x14ac:dyDescent="0.25">
      <c r="A88" s="119" t="s">
        <v>133</v>
      </c>
      <c r="B88" s="163" t="s">
        <v>56</v>
      </c>
      <c r="C88" s="126"/>
      <c r="D88" s="286">
        <f>SUM(F88+H88)</f>
        <v>0</v>
      </c>
      <c r="E88" s="265"/>
      <c r="F88" s="121">
        <v>0</v>
      </c>
      <c r="G88" s="122">
        <f>IF(ISERROR(F88/$D$88),0,F88/$D$88)</f>
        <v>0</v>
      </c>
      <c r="H88" s="132">
        <v>0</v>
      </c>
      <c r="I88" s="202">
        <f>IF(ISERROR(H88/D88),0,H88/D88)</f>
        <v>0</v>
      </c>
      <c r="J88" s="146"/>
      <c r="K88" s="166"/>
      <c r="L88" s="198"/>
      <c r="M88" s="192"/>
    </row>
    <row r="89" spans="1:13" x14ac:dyDescent="0.25">
      <c r="A89" s="204"/>
      <c r="B89" s="163" t="s">
        <v>134</v>
      </c>
      <c r="C89" s="126"/>
      <c r="D89" s="287"/>
      <c r="E89" s="269">
        <f>SUM(F89+H89)</f>
        <v>0</v>
      </c>
      <c r="F89" s="121">
        <v>0</v>
      </c>
      <c r="G89" s="122">
        <f>IF(ISERROR(F89/E89),0,F89/E89)</f>
        <v>0</v>
      </c>
      <c r="H89" s="132">
        <v>0</v>
      </c>
      <c r="I89" s="202">
        <f>IF(ISERROR(H89/E89),0,H89/E89)</f>
        <v>0</v>
      </c>
      <c r="J89" s="146"/>
      <c r="K89" s="166"/>
      <c r="L89" s="183"/>
      <c r="M89" s="203"/>
    </row>
    <row r="90" spans="1:13" x14ac:dyDescent="0.25">
      <c r="A90" s="204"/>
      <c r="B90" s="163" t="s">
        <v>112</v>
      </c>
      <c r="C90" s="126"/>
      <c r="D90" s="286">
        <f>SUM(F90+H90)</f>
        <v>0</v>
      </c>
      <c r="E90" s="265"/>
      <c r="F90" s="121">
        <v>0</v>
      </c>
      <c r="G90" s="122">
        <f>IF(ISERROR(F90/D90),0,F90/D90)</f>
        <v>0</v>
      </c>
      <c r="H90" s="132">
        <v>0</v>
      </c>
      <c r="I90" s="202">
        <f>IF(ISERROR(H90/D90),0,H90/D90)</f>
        <v>0</v>
      </c>
      <c r="J90" s="146"/>
      <c r="K90" s="168"/>
      <c r="L90" s="198"/>
      <c r="M90" s="192"/>
    </row>
    <row r="91" spans="1:13" x14ac:dyDescent="0.25">
      <c r="A91" s="125"/>
      <c r="B91" s="163" t="s">
        <v>18</v>
      </c>
      <c r="C91" s="126"/>
      <c r="D91" s="286">
        <f>SUM(F91+H91)</f>
        <v>0</v>
      </c>
      <c r="E91" s="265"/>
      <c r="F91" s="121">
        <v>0</v>
      </c>
      <c r="G91" s="122">
        <f>IF(ISERROR(F91/D91),0,F91/D91)</f>
        <v>0</v>
      </c>
      <c r="H91" s="132">
        <v>0</v>
      </c>
      <c r="I91" s="202">
        <f>IF(ISERROR(H91/D91),0,H91/D91)</f>
        <v>0</v>
      </c>
      <c r="J91" s="146"/>
      <c r="K91" s="168"/>
      <c r="L91" s="198"/>
      <c r="M91" s="192"/>
    </row>
    <row r="92" spans="1:13" x14ac:dyDescent="0.25">
      <c r="A92" s="184"/>
      <c r="B92" s="163" t="s">
        <v>113</v>
      </c>
      <c r="C92" s="126"/>
      <c r="D92" s="286">
        <f>SUM(F92+H92)</f>
        <v>0</v>
      </c>
      <c r="E92" s="265"/>
      <c r="F92" s="121">
        <v>0</v>
      </c>
      <c r="G92" s="122">
        <f>IF(ISERROR(F92/D92),0,F92/D92)</f>
        <v>0</v>
      </c>
      <c r="H92" s="132">
        <v>0</v>
      </c>
      <c r="I92" s="202">
        <f>IF(ISERROR(H92/D92),0,H92/D92)</f>
        <v>0</v>
      </c>
      <c r="J92" s="146"/>
      <c r="K92" s="168"/>
      <c r="L92" s="183"/>
      <c r="M92" s="183"/>
    </row>
    <row r="93" spans="1:13" ht="15.6" x14ac:dyDescent="0.3">
      <c r="A93" s="169" t="s">
        <v>46</v>
      </c>
      <c r="B93" s="156"/>
      <c r="C93" s="156"/>
      <c r="D93" s="157">
        <f>SUM(D88:D92)</f>
        <v>0</v>
      </c>
      <c r="E93" s="181">
        <f>SUM(E88:E92)</f>
        <v>0</v>
      </c>
      <c r="F93" s="171">
        <f>SUM(F88:F92)</f>
        <v>0</v>
      </c>
      <c r="G93" s="143" t="e">
        <f>F93/(SUM(D93:E93))</f>
        <v>#DIV/0!</v>
      </c>
      <c r="H93" s="171">
        <f>SUM(H88:H92)</f>
        <v>0</v>
      </c>
      <c r="I93" s="145" t="e">
        <f>H93/(SUM(D93:E93))</f>
        <v>#DIV/0!</v>
      </c>
      <c r="J93" s="146"/>
      <c r="K93" s="161"/>
      <c r="L93" s="153"/>
      <c r="M93" s="153"/>
    </row>
    <row r="94" spans="1:13" x14ac:dyDescent="0.25">
      <c r="A94" s="193" t="s">
        <v>135</v>
      </c>
      <c r="B94" s="187" t="s">
        <v>172</v>
      </c>
      <c r="C94" s="188"/>
      <c r="D94" s="265"/>
      <c r="E94" s="288">
        <f t="shared" ref="E94:E99" si="12">SUM(F94+H94)</f>
        <v>0</v>
      </c>
      <c r="F94" s="121">
        <v>0</v>
      </c>
      <c r="G94" s="189">
        <f t="shared" ref="G94:G99" si="13">IF(ISERROR(F94/E94),0,F94/E94)</f>
        <v>0</v>
      </c>
      <c r="H94" s="132">
        <v>0</v>
      </c>
      <c r="I94" s="190">
        <f t="shared" ref="I94:I99" si="14">IF(ISERROR(H94/E94),0,H94/E94)</f>
        <v>0</v>
      </c>
      <c r="J94" s="146"/>
      <c r="K94" s="161"/>
      <c r="L94" s="183"/>
      <c r="M94" s="72"/>
    </row>
    <row r="95" spans="1:13" x14ac:dyDescent="0.25">
      <c r="A95" s="205" t="s">
        <v>111</v>
      </c>
      <c r="B95" s="197" t="s">
        <v>121</v>
      </c>
      <c r="C95" s="188"/>
      <c r="D95" s="265"/>
      <c r="E95" s="288">
        <f t="shared" si="12"/>
        <v>0</v>
      </c>
      <c r="F95" s="121">
        <v>0</v>
      </c>
      <c r="G95" s="189">
        <f t="shared" si="13"/>
        <v>0</v>
      </c>
      <c r="H95" s="132">
        <v>0</v>
      </c>
      <c r="I95" s="190">
        <f t="shared" si="14"/>
        <v>0</v>
      </c>
      <c r="J95" s="146"/>
      <c r="K95" s="73"/>
      <c r="L95" s="153"/>
      <c r="M95" s="153"/>
    </row>
    <row r="96" spans="1:13" x14ac:dyDescent="0.25">
      <c r="A96" s="205" t="s">
        <v>146</v>
      </c>
      <c r="B96" s="197" t="s">
        <v>122</v>
      </c>
      <c r="C96" s="188"/>
      <c r="D96" s="265"/>
      <c r="E96" s="288">
        <f t="shared" si="12"/>
        <v>0</v>
      </c>
      <c r="F96" s="121">
        <v>0</v>
      </c>
      <c r="G96" s="189">
        <f t="shared" si="13"/>
        <v>0</v>
      </c>
      <c r="H96" s="132">
        <v>0</v>
      </c>
      <c r="I96" s="190">
        <f t="shared" si="14"/>
        <v>0</v>
      </c>
      <c r="J96" s="146"/>
      <c r="K96" s="73"/>
      <c r="L96" s="153"/>
      <c r="M96" s="153"/>
    </row>
    <row r="97" spans="1:13" x14ac:dyDescent="0.25">
      <c r="A97" s="193"/>
      <c r="B97" s="197" t="s">
        <v>173</v>
      </c>
      <c r="C97" s="188"/>
      <c r="D97" s="265"/>
      <c r="E97" s="288">
        <f t="shared" si="12"/>
        <v>0</v>
      </c>
      <c r="F97" s="121">
        <v>0</v>
      </c>
      <c r="G97" s="189">
        <f t="shared" si="13"/>
        <v>0</v>
      </c>
      <c r="H97" s="132">
        <v>0</v>
      </c>
      <c r="I97" s="190">
        <f t="shared" si="14"/>
        <v>0</v>
      </c>
      <c r="J97" s="146"/>
      <c r="K97" s="73"/>
      <c r="L97" s="153"/>
      <c r="M97" s="153"/>
    </row>
    <row r="98" spans="1:13" x14ac:dyDescent="0.25">
      <c r="A98" s="193"/>
      <c r="B98" s="197" t="s">
        <v>169</v>
      </c>
      <c r="C98" s="188"/>
      <c r="D98" s="265"/>
      <c r="E98" s="284">
        <f t="shared" si="12"/>
        <v>0</v>
      </c>
      <c r="F98" s="121">
        <v>0</v>
      </c>
      <c r="G98" s="189">
        <f t="shared" si="13"/>
        <v>0</v>
      </c>
      <c r="H98" s="132">
        <v>0</v>
      </c>
      <c r="I98" s="190">
        <f t="shared" si="14"/>
        <v>0</v>
      </c>
      <c r="J98" s="146"/>
      <c r="K98" s="73"/>
      <c r="L98" s="72"/>
      <c r="M98" s="72"/>
    </row>
    <row r="99" spans="1:13" x14ac:dyDescent="0.25">
      <c r="A99" s="199"/>
      <c r="B99" s="200" t="s">
        <v>11</v>
      </c>
      <c r="C99" s="188"/>
      <c r="D99" s="265"/>
      <c r="E99" s="288">
        <f t="shared" si="12"/>
        <v>0</v>
      </c>
      <c r="F99" s="121">
        <v>0</v>
      </c>
      <c r="G99" s="189">
        <f t="shared" si="13"/>
        <v>0</v>
      </c>
      <c r="H99" s="132">
        <v>0</v>
      </c>
      <c r="I99" s="190">
        <f t="shared" si="14"/>
        <v>0</v>
      </c>
      <c r="J99" s="146"/>
      <c r="K99" s="73"/>
      <c r="L99" s="72"/>
      <c r="M99" s="72"/>
    </row>
    <row r="100" spans="1:13" ht="15.6" x14ac:dyDescent="0.3">
      <c r="A100" s="169" t="s">
        <v>46</v>
      </c>
      <c r="B100" s="156"/>
      <c r="C100" s="156"/>
      <c r="D100" s="157">
        <f>SUM(D94:D99)</f>
        <v>0</v>
      </c>
      <c r="E100" s="157">
        <f>SUM(E94:E99)</f>
        <v>0</v>
      </c>
      <c r="F100" s="171">
        <f>SUM(F94:F99)</f>
        <v>0</v>
      </c>
      <c r="G100" s="143" t="e">
        <f>F100/(SUM(D100:E100))</f>
        <v>#DIV/0!</v>
      </c>
      <c r="H100" s="171">
        <f>SUM(H94:H99)</f>
        <v>0</v>
      </c>
      <c r="I100" s="145" t="e">
        <f>H100/(SUM(D100:E100))</f>
        <v>#DIV/0!</v>
      </c>
      <c r="J100" s="146"/>
      <c r="K100" s="73"/>
      <c r="L100" s="72"/>
      <c r="M100" s="72"/>
    </row>
    <row r="101" spans="1:13" x14ac:dyDescent="0.25">
      <c r="A101" s="119" t="s">
        <v>136</v>
      </c>
      <c r="B101" s="120" t="s">
        <v>19</v>
      </c>
      <c r="C101" s="126"/>
      <c r="D101" s="265"/>
      <c r="E101" s="269">
        <f t="shared" ref="E101:E110" si="15">SUM(F101+H101)</f>
        <v>0</v>
      </c>
      <c r="F101" s="121">
        <v>0</v>
      </c>
      <c r="G101" s="122">
        <f t="shared" ref="G101:G110" si="16">IF(ISERROR(F101/E101),0,F101/E101)</f>
        <v>0</v>
      </c>
      <c r="H101" s="132">
        <v>0</v>
      </c>
      <c r="I101" s="202">
        <f t="shared" ref="I101:I110" si="17">IF(ISERROR(H101/E101),0,H101/E101)</f>
        <v>0</v>
      </c>
      <c r="J101" s="146"/>
      <c r="K101" s="73"/>
      <c r="L101" s="153"/>
      <c r="M101" s="153"/>
    </row>
    <row r="102" spans="1:13" x14ac:dyDescent="0.25">
      <c r="A102" s="125" t="s">
        <v>39</v>
      </c>
      <c r="B102" s="163" t="s">
        <v>165</v>
      </c>
      <c r="C102" s="126"/>
      <c r="D102" s="265"/>
      <c r="E102" s="269">
        <f>SUM(F102+H102)</f>
        <v>0</v>
      </c>
      <c r="F102" s="121">
        <v>0</v>
      </c>
      <c r="G102" s="122">
        <f t="shared" si="16"/>
        <v>0</v>
      </c>
      <c r="H102" s="132">
        <v>0</v>
      </c>
      <c r="I102" s="202">
        <f t="shared" si="17"/>
        <v>0</v>
      </c>
      <c r="J102" s="146"/>
      <c r="K102" s="73"/>
      <c r="L102" s="72"/>
      <c r="M102" s="72"/>
    </row>
    <row r="103" spans="1:13" x14ac:dyDescent="0.25">
      <c r="A103" s="125"/>
      <c r="B103" s="163" t="s">
        <v>164</v>
      </c>
      <c r="C103" s="126"/>
      <c r="D103" s="265"/>
      <c r="E103" s="269">
        <f>SUM(F103+H103)</f>
        <v>0</v>
      </c>
      <c r="F103" s="121">
        <v>0</v>
      </c>
      <c r="G103" s="122">
        <f>IF(ISERROR(F103/E103),0,F103/E103)</f>
        <v>0</v>
      </c>
      <c r="H103" s="132">
        <v>0</v>
      </c>
      <c r="I103" s="202">
        <f>IF(ISERROR(H103/E103),0,H103/E103)</f>
        <v>0</v>
      </c>
      <c r="J103" s="146"/>
      <c r="K103" s="73"/>
      <c r="L103" s="153"/>
      <c r="M103" s="153"/>
    </row>
    <row r="104" spans="1:13" x14ac:dyDescent="0.25">
      <c r="A104" s="125"/>
      <c r="B104" s="120" t="s">
        <v>145</v>
      </c>
      <c r="C104" s="126"/>
      <c r="D104" s="265"/>
      <c r="E104" s="269">
        <f>SUM(F104+H104)</f>
        <v>0</v>
      </c>
      <c r="F104" s="121">
        <v>0</v>
      </c>
      <c r="G104" s="122">
        <f>IF(ISERROR(F104/E104),0,F104/E104)</f>
        <v>0</v>
      </c>
      <c r="H104" s="132">
        <v>0</v>
      </c>
      <c r="I104" s="202">
        <f>IF(ISERROR(H104/E104),0,H104/E104)</f>
        <v>0</v>
      </c>
      <c r="J104" s="146"/>
      <c r="K104" s="73"/>
      <c r="L104" s="153"/>
      <c r="M104" s="153"/>
    </row>
    <row r="105" spans="1:13" x14ac:dyDescent="0.25">
      <c r="A105" s="125"/>
      <c r="B105" s="120" t="s">
        <v>20</v>
      </c>
      <c r="C105" s="126"/>
      <c r="D105" s="265"/>
      <c r="E105" s="269">
        <f t="shared" si="15"/>
        <v>0</v>
      </c>
      <c r="F105" s="121">
        <v>0</v>
      </c>
      <c r="G105" s="122">
        <f t="shared" si="16"/>
        <v>0</v>
      </c>
      <c r="H105" s="132">
        <v>0</v>
      </c>
      <c r="I105" s="202">
        <f t="shared" si="17"/>
        <v>0</v>
      </c>
      <c r="J105" s="146"/>
      <c r="K105" s="73"/>
      <c r="L105" s="153"/>
      <c r="M105" s="153"/>
    </row>
    <row r="106" spans="1:13" x14ac:dyDescent="0.25">
      <c r="A106" s="125"/>
      <c r="B106" s="163" t="s">
        <v>21</v>
      </c>
      <c r="C106" s="126"/>
      <c r="D106" s="265"/>
      <c r="E106" s="269">
        <f t="shared" si="15"/>
        <v>0</v>
      </c>
      <c r="F106" s="132">
        <v>0</v>
      </c>
      <c r="G106" s="122">
        <f t="shared" si="16"/>
        <v>0</v>
      </c>
      <c r="H106" s="132">
        <v>0</v>
      </c>
      <c r="I106" s="202">
        <f t="shared" si="17"/>
        <v>0</v>
      </c>
      <c r="J106" s="146"/>
      <c r="K106" s="73"/>
      <c r="L106" s="153"/>
      <c r="M106" s="153"/>
    </row>
    <row r="107" spans="1:13" ht="15.6" x14ac:dyDescent="0.3">
      <c r="A107" s="125"/>
      <c r="B107" s="163" t="s">
        <v>22</v>
      </c>
      <c r="C107" s="126"/>
      <c r="D107" s="265"/>
      <c r="E107" s="269">
        <f t="shared" si="15"/>
        <v>0</v>
      </c>
      <c r="F107" s="132">
        <v>0</v>
      </c>
      <c r="G107" s="122">
        <f t="shared" si="16"/>
        <v>0</v>
      </c>
      <c r="H107" s="132">
        <v>0</v>
      </c>
      <c r="I107" s="202">
        <f t="shared" si="17"/>
        <v>0</v>
      </c>
      <c r="J107" s="146"/>
      <c r="K107" s="73"/>
      <c r="L107" s="206"/>
      <c r="M107" s="72"/>
    </row>
    <row r="108" spans="1:13" x14ac:dyDescent="0.25">
      <c r="A108" s="125"/>
      <c r="B108" s="130" t="s">
        <v>163</v>
      </c>
      <c r="C108" s="126"/>
      <c r="D108" s="268"/>
      <c r="E108" s="269">
        <f t="shared" si="15"/>
        <v>0</v>
      </c>
      <c r="F108" s="177">
        <v>0</v>
      </c>
      <c r="G108" s="207">
        <f t="shared" si="16"/>
        <v>0</v>
      </c>
      <c r="H108" s="177">
        <v>0</v>
      </c>
      <c r="I108" s="202">
        <f t="shared" si="17"/>
        <v>0</v>
      </c>
      <c r="J108" s="146"/>
      <c r="K108" s="73"/>
      <c r="L108" s="198"/>
      <c r="M108" s="153"/>
    </row>
    <row r="109" spans="1:13" x14ac:dyDescent="0.25">
      <c r="A109" s="125"/>
      <c r="B109" s="130" t="s">
        <v>156</v>
      </c>
      <c r="C109" s="120"/>
      <c r="D109" s="266"/>
      <c r="E109" s="269">
        <f>SUM(F109+H109)</f>
        <v>0</v>
      </c>
      <c r="F109" s="177">
        <v>0</v>
      </c>
      <c r="G109" s="207">
        <f>IF(ISERROR(F109/E109),0,F109/E109)</f>
        <v>0</v>
      </c>
      <c r="H109" s="177">
        <v>0</v>
      </c>
      <c r="I109" s="202">
        <f>IF(ISERROR(H109/E109),0,H109/E109)</f>
        <v>0</v>
      </c>
      <c r="J109" s="146"/>
      <c r="K109" s="73"/>
      <c r="L109" s="198"/>
      <c r="M109" s="153"/>
    </row>
    <row r="110" spans="1:13" x14ac:dyDescent="0.25">
      <c r="A110" s="184"/>
      <c r="B110" s="137" t="s">
        <v>11</v>
      </c>
      <c r="C110" s="126"/>
      <c r="D110" s="272"/>
      <c r="E110" s="269">
        <f t="shared" si="15"/>
        <v>0</v>
      </c>
      <c r="F110" s="177">
        <v>0</v>
      </c>
      <c r="G110" s="207">
        <f t="shared" si="16"/>
        <v>0</v>
      </c>
      <c r="H110" s="177">
        <v>0</v>
      </c>
      <c r="I110" s="202">
        <f t="shared" si="17"/>
        <v>0</v>
      </c>
      <c r="J110" s="146"/>
      <c r="K110" s="73"/>
      <c r="L110" s="198"/>
      <c r="M110" s="153"/>
    </row>
    <row r="111" spans="1:13" ht="15.6" x14ac:dyDescent="0.3">
      <c r="A111" s="169" t="s">
        <v>46</v>
      </c>
      <c r="B111" s="155"/>
      <c r="C111" s="140"/>
      <c r="D111" s="141">
        <f>SUM(D101:D110)</f>
        <v>0</v>
      </c>
      <c r="E111" s="170">
        <f>SUM(E101:E110)</f>
        <v>0</v>
      </c>
      <c r="F111" s="171">
        <f>SUM(F101:F110)</f>
        <v>0</v>
      </c>
      <c r="G111" s="143" t="e">
        <f>F111/(SUM(D111:E111))</f>
        <v>#DIV/0!</v>
      </c>
      <c r="H111" s="171">
        <f>SUM(H101:H110)</f>
        <v>0</v>
      </c>
      <c r="I111" s="145" t="e">
        <f>H111/(SUM(D111:E111))</f>
        <v>#DIV/0!</v>
      </c>
      <c r="J111" s="146"/>
      <c r="K111" s="73"/>
      <c r="L111" s="192"/>
      <c r="M111" s="72"/>
    </row>
    <row r="112" spans="1:13" x14ac:dyDescent="0.25">
      <c r="A112" s="186" t="s">
        <v>137</v>
      </c>
      <c r="B112" s="194" t="s">
        <v>170</v>
      </c>
      <c r="C112" s="188"/>
      <c r="D112" s="289">
        <f>SUM(F112+H112)</f>
        <v>0</v>
      </c>
      <c r="E112" s="265"/>
      <c r="F112" s="132">
        <v>0</v>
      </c>
      <c r="G112" s="208">
        <f>IF(ISERROR(F112/D112),0,F112/D112)</f>
        <v>0</v>
      </c>
      <c r="H112" s="132">
        <v>0</v>
      </c>
      <c r="I112" s="190">
        <f>IF(ISERROR(H112/D112),0,H112/D112)</f>
        <v>0</v>
      </c>
      <c r="J112" s="146"/>
      <c r="K112" s="73"/>
      <c r="L112" s="198"/>
      <c r="M112" s="153"/>
    </row>
    <row r="113" spans="1:13" x14ac:dyDescent="0.25">
      <c r="A113" s="193"/>
      <c r="B113" s="187" t="s">
        <v>171</v>
      </c>
      <c r="C113" s="188"/>
      <c r="D113" s="289">
        <f>SUM(F113+H113)</f>
        <v>0</v>
      </c>
      <c r="E113" s="268"/>
      <c r="F113" s="132">
        <v>0</v>
      </c>
      <c r="G113" s="208">
        <f>IF(ISERROR(F113/D113),0,F113/D113)</f>
        <v>0</v>
      </c>
      <c r="H113" s="132">
        <v>0</v>
      </c>
      <c r="I113" s="190">
        <f>IF(ISERROR(H113/D113),0,H113/D113)</f>
        <v>0</v>
      </c>
      <c r="J113" s="146"/>
      <c r="K113" s="73"/>
      <c r="L113" s="198"/>
      <c r="M113" s="153"/>
    </row>
    <row r="114" spans="1:13" x14ac:dyDescent="0.25">
      <c r="A114" s="193"/>
      <c r="B114" s="187" t="s">
        <v>49</v>
      </c>
      <c r="C114" s="197"/>
      <c r="D114" s="289">
        <f>SUM(F114+H114)</f>
        <v>0</v>
      </c>
      <c r="E114" s="280"/>
      <c r="F114" s="177">
        <v>0</v>
      </c>
      <c r="G114" s="208">
        <f>IF(ISERROR(F114/D114),0,F114/D114)</f>
        <v>0</v>
      </c>
      <c r="H114" s="177">
        <v>0</v>
      </c>
      <c r="I114" s="190">
        <f>IF(ISERROR(H114/D114),0,H114/D114)</f>
        <v>0</v>
      </c>
      <c r="J114" s="146"/>
      <c r="K114" s="73"/>
      <c r="L114" s="198"/>
      <c r="M114" s="153"/>
    </row>
    <row r="115" spans="1:13" ht="15.6" x14ac:dyDescent="0.3">
      <c r="A115" s="199"/>
      <c r="B115" s="187" t="s">
        <v>79</v>
      </c>
      <c r="C115" s="197"/>
      <c r="D115" s="289">
        <f>SUM(F115+H115)</f>
        <v>0</v>
      </c>
      <c r="E115" s="280"/>
      <c r="F115" s="177">
        <v>0</v>
      </c>
      <c r="G115" s="208">
        <f>IF(ISERROR(F115/D115),0,F115/D115)</f>
        <v>0</v>
      </c>
      <c r="H115" s="177">
        <v>0</v>
      </c>
      <c r="I115" s="190">
        <f>IF(ISERROR(H115/D115),0,H115/D115)</f>
        <v>0</v>
      </c>
      <c r="J115" s="146"/>
      <c r="K115" s="73"/>
      <c r="L115" s="206"/>
      <c r="M115" s="153"/>
    </row>
    <row r="116" spans="1:13" s="74" customFormat="1" ht="15.6" x14ac:dyDescent="0.3">
      <c r="A116" s="154" t="s">
        <v>46</v>
      </c>
      <c r="B116" s="155"/>
      <c r="C116" s="156"/>
      <c r="D116" s="201">
        <f>SUM(D112:D115)</f>
        <v>0</v>
      </c>
      <c r="E116" s="181">
        <f>SUM(E112:E115)</f>
        <v>0</v>
      </c>
      <c r="F116" s="201">
        <f>SUM(F112:F115)</f>
        <v>0</v>
      </c>
      <c r="G116" s="159" t="e">
        <f>F116/(SUM(D116:E116))</f>
        <v>#DIV/0!</v>
      </c>
      <c r="H116" s="201">
        <f>SUM(H112:H115)</f>
        <v>0</v>
      </c>
      <c r="I116" s="160" t="e">
        <f>H116/(SUM(D116:E116))</f>
        <v>#DIV/0!</v>
      </c>
      <c r="J116" s="146"/>
      <c r="K116" s="73"/>
      <c r="L116" s="206"/>
      <c r="M116" s="153"/>
    </row>
    <row r="117" spans="1:13" ht="15.6" x14ac:dyDescent="0.3">
      <c r="A117" s="209" t="s">
        <v>54</v>
      </c>
      <c r="B117" s="210"/>
      <c r="C117" s="211"/>
      <c r="D117" s="212">
        <f>SUMIF($A36:$A116,"Group Subtotal",D36:D116)</f>
        <v>0</v>
      </c>
      <c r="E117" s="213">
        <f>SUMIF($A36:$A116,"Group Subtotal",E36:E116)</f>
        <v>0</v>
      </c>
      <c r="F117" s="213">
        <f>SUMIF($A36:$A116,"Group Subtotal",F36:F116)</f>
        <v>0</v>
      </c>
      <c r="G117" s="214" t="e">
        <f>F117/(SUM(D117:E117))</f>
        <v>#DIV/0!</v>
      </c>
      <c r="H117" s="213">
        <f>SUMIF($A36:$A116,"Group Subtotal",H36:H116)</f>
        <v>0</v>
      </c>
      <c r="I117" s="214" t="e">
        <f>H117/(SUM(D117:E117))</f>
        <v>#DIV/0!</v>
      </c>
      <c r="J117" s="146"/>
      <c r="K117" s="73"/>
      <c r="L117" s="153"/>
      <c r="M117" s="153"/>
    </row>
    <row r="118" spans="1:13" x14ac:dyDescent="0.25">
      <c r="J118" s="146"/>
      <c r="K118" s="73"/>
      <c r="L118" s="72"/>
      <c r="M118" s="72"/>
    </row>
    <row r="119" spans="1:13" ht="15.6" x14ac:dyDescent="0.3">
      <c r="B119" s="217" t="s">
        <v>299</v>
      </c>
      <c r="J119" s="215"/>
      <c r="K119" s="73"/>
      <c r="L119" s="216"/>
      <c r="M119" s="72"/>
    </row>
    <row r="120" spans="1:13" x14ac:dyDescent="0.25">
      <c r="B120" s="218" t="s">
        <v>61</v>
      </c>
      <c r="C120" s="219" t="s">
        <v>64</v>
      </c>
      <c r="D120" s="136" t="s">
        <v>322</v>
      </c>
      <c r="E120" s="136"/>
      <c r="F120" s="136"/>
      <c r="G120" s="136"/>
      <c r="H120" s="220" t="s">
        <v>25</v>
      </c>
      <c r="I120" s="221">
        <f>IF(ISERROR(D117/M34),0,D117/M34)</f>
        <v>0</v>
      </c>
      <c r="J120" s="215"/>
      <c r="K120" s="73"/>
      <c r="L120" s="216"/>
      <c r="M120" s="72"/>
    </row>
    <row r="121" spans="1:13" x14ac:dyDescent="0.25">
      <c r="B121" s="218" t="s">
        <v>323</v>
      </c>
      <c r="C121" s="219" t="s">
        <v>64</v>
      </c>
      <c r="D121" s="60" t="s">
        <v>321</v>
      </c>
      <c r="H121" s="220" t="s">
        <v>25</v>
      </c>
      <c r="I121" s="222">
        <f>IF(ISERROR(E117/M34),0,E117/M34)</f>
        <v>0</v>
      </c>
      <c r="J121" s="215"/>
      <c r="K121" s="161"/>
      <c r="L121" s="161"/>
      <c r="M121" s="161"/>
    </row>
    <row r="122" spans="1:13" x14ac:dyDescent="0.25">
      <c r="B122" s="218"/>
    </row>
    <row r="123" spans="1:13" ht="15.6" x14ac:dyDescent="0.3">
      <c r="B123" s="217" t="s">
        <v>300</v>
      </c>
      <c r="K123" s="60" t="s">
        <v>43</v>
      </c>
      <c r="L123" s="223">
        <f>IF(ISERROR(SUM(D36:D49)/F33),0,SUM(D36:D49)/F33)</f>
        <v>0</v>
      </c>
    </row>
    <row r="124" spans="1:13" x14ac:dyDescent="0.25">
      <c r="B124" s="218" t="s">
        <v>138</v>
      </c>
      <c r="C124" s="219" t="s">
        <v>64</v>
      </c>
      <c r="D124" s="60" t="s">
        <v>325</v>
      </c>
      <c r="H124" s="220" t="s">
        <v>26</v>
      </c>
      <c r="I124" s="224">
        <f>IF(ISERROR(SUM(D112:D113)/D117),0,SUM(D112:D113)/D117)</f>
        <v>0</v>
      </c>
      <c r="J124" s="220"/>
      <c r="K124" s="60" t="s">
        <v>66</v>
      </c>
    </row>
    <row r="125" spans="1:13" x14ac:dyDescent="0.25">
      <c r="B125" s="218" t="s">
        <v>63</v>
      </c>
      <c r="C125" s="219" t="s">
        <v>64</v>
      </c>
      <c r="D125" s="60" t="s">
        <v>139</v>
      </c>
      <c r="H125" s="220" t="s">
        <v>26</v>
      </c>
      <c r="I125" s="225">
        <f>IF(ISERROR(SUM(D50)/D117),0,SUM(D50)/D117)</f>
        <v>0</v>
      </c>
      <c r="J125" s="220"/>
      <c r="K125" s="220"/>
    </row>
    <row r="126" spans="1:13" x14ac:dyDescent="0.25">
      <c r="A126" s="226"/>
      <c r="B126" s="227" t="s">
        <v>62</v>
      </c>
      <c r="C126" s="219" t="s">
        <v>64</v>
      </c>
      <c r="D126" s="60" t="s">
        <v>324</v>
      </c>
      <c r="H126" s="220" t="s">
        <v>26</v>
      </c>
      <c r="I126" s="225">
        <f>IF(ISERROR(SUM(D55+D59+D64+D66+D76+D87+D93+D100+D111+D115+D52)/D117),0,SUM(D55+D59+D64+D66+D76+D87+D93+D100+D111+D115+D52)/D117)</f>
        <v>0</v>
      </c>
      <c r="J126" s="220"/>
    </row>
    <row r="128" spans="1:13" x14ac:dyDescent="0.25">
      <c r="K128" s="60" t="s">
        <v>44</v>
      </c>
      <c r="L128" s="223">
        <f>IF(ISERROR(SUM(D112:D113)/F33),0,SUM(D112:D113)/F33)</f>
        <v>0</v>
      </c>
    </row>
    <row r="129" spans="4:11" x14ac:dyDescent="0.25">
      <c r="J129" s="220"/>
      <c r="K129" s="60" t="s">
        <v>65</v>
      </c>
    </row>
    <row r="130" spans="4:11" x14ac:dyDescent="0.25">
      <c r="J130" s="220"/>
      <c r="K130" s="220"/>
    </row>
    <row r="131" spans="4:11" x14ac:dyDescent="0.25">
      <c r="J131" s="220"/>
    </row>
    <row r="134" spans="4:11" x14ac:dyDescent="0.25">
      <c r="D134" s="233"/>
    </row>
  </sheetData>
  <sheetProtection password="C6AC" sheet="1" objects="1" scenarios="1"/>
  <mergeCells count="5">
    <mergeCell ref="E1:F1"/>
    <mergeCell ref="F34:I34"/>
    <mergeCell ref="K42:L42"/>
    <mergeCell ref="K43:L43"/>
    <mergeCell ref="D2:H2"/>
  </mergeCells>
  <phoneticPr fontId="0" type="noConversion"/>
  <conditionalFormatting sqref="L78">
    <cfRule type="cellIs" dxfId="3" priority="4" stopIfTrue="1" operator="equal">
      <formula>"WARNING: Revenue Must Equal Expenses"</formula>
    </cfRule>
  </conditionalFormatting>
  <conditionalFormatting sqref="M36 M42 M48">
    <cfRule type="cellIs" dxfId="2" priority="5" stopIfTrue="1" operator="equal">
      <formula>0</formula>
    </cfRule>
  </conditionalFormatting>
  <conditionalFormatting sqref="K51">
    <cfRule type="cellIs" dxfId="1" priority="6" stopIfTrue="1" operator="equal">
      <formula>"ERROR: Revenue Must Equal Expenses"</formula>
    </cfRule>
  </conditionalFormatting>
  <conditionalFormatting sqref="K54">
    <cfRule type="cellIs" dxfId="0" priority="2" stopIfTrue="1" operator="equal">
      <formula>"ERROR: Revenue Must Equal Expenses"</formula>
    </cfRule>
  </conditionalFormatting>
  <pageMargins left="0.72" right="0.52" top="0.3" bottom="0.22" header="0.27" footer="0.2"/>
  <pageSetup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7"/>
  <sheetViews>
    <sheetView topLeftCell="A4" zoomScale="80" zoomScaleNormal="80" workbookViewId="0">
      <selection activeCell="D41" sqref="D41"/>
    </sheetView>
  </sheetViews>
  <sheetFormatPr defaultRowHeight="13.2" x14ac:dyDescent="0.25"/>
  <cols>
    <col min="1" max="1" width="36.6640625" customWidth="1"/>
    <col min="2" max="2" width="11.88671875" customWidth="1"/>
    <col min="3" max="3" width="15" bestFit="1" customWidth="1"/>
    <col min="4" max="4" width="15.6640625" customWidth="1"/>
    <col min="5" max="5" width="15" bestFit="1" customWidth="1"/>
    <col min="6" max="6" width="17" customWidth="1"/>
  </cols>
  <sheetData>
    <row r="1" spans="1:6" x14ac:dyDescent="0.25">
      <c r="A1" s="1"/>
      <c r="B1" s="1"/>
      <c r="C1" s="1"/>
      <c r="D1" s="1"/>
      <c r="E1" s="1"/>
      <c r="F1" s="1"/>
    </row>
    <row r="2" spans="1:6" ht="15.6" x14ac:dyDescent="0.3">
      <c r="A2" s="2" t="s">
        <v>160</v>
      </c>
      <c r="B2" s="2"/>
      <c r="C2" s="2"/>
      <c r="D2" s="2"/>
      <c r="E2" s="1"/>
      <c r="F2" s="1"/>
    </row>
    <row r="3" spans="1:6" ht="15.6" x14ac:dyDescent="0.3">
      <c r="A3" s="2" t="s">
        <v>80</v>
      </c>
      <c r="B3" s="2"/>
      <c r="C3" s="2"/>
      <c r="D3" s="2"/>
      <c r="E3" s="1"/>
      <c r="F3" s="1"/>
    </row>
    <row r="4" spans="1:6" x14ac:dyDescent="0.25">
      <c r="A4" s="3" t="s">
        <v>81</v>
      </c>
      <c r="B4" s="1"/>
      <c r="C4" s="1"/>
      <c r="D4" s="1"/>
      <c r="E4" s="1"/>
      <c r="F4" s="1"/>
    </row>
    <row r="5" spans="1:6" x14ac:dyDescent="0.25">
      <c r="A5" s="4" t="s">
        <v>82</v>
      </c>
      <c r="B5" s="1"/>
      <c r="C5" s="1"/>
      <c r="D5" s="1"/>
      <c r="E5" s="1"/>
      <c r="F5" s="1"/>
    </row>
    <row r="6" spans="1:6" x14ac:dyDescent="0.25">
      <c r="A6" s="4" t="s">
        <v>83</v>
      </c>
      <c r="B6" s="1"/>
      <c r="C6" s="1"/>
      <c r="D6" s="1"/>
      <c r="E6" s="1"/>
      <c r="F6" s="1"/>
    </row>
    <row r="7" spans="1:6" ht="13.8" thickBot="1" x14ac:dyDescent="0.3">
      <c r="A7" s="5"/>
      <c r="B7" s="5"/>
      <c r="C7" s="5"/>
      <c r="D7" s="5"/>
      <c r="E7" s="5"/>
      <c r="F7" s="5"/>
    </row>
    <row r="8" spans="1:6" ht="53.4" thickBot="1" x14ac:dyDescent="0.3">
      <c r="A8" s="6" t="s">
        <v>84</v>
      </c>
      <c r="B8" s="7" t="s">
        <v>155</v>
      </c>
      <c r="C8" s="7" t="s">
        <v>99</v>
      </c>
      <c r="D8" s="8" t="s">
        <v>158</v>
      </c>
      <c r="E8" s="7" t="s">
        <v>100</v>
      </c>
      <c r="F8" s="8" t="s">
        <v>159</v>
      </c>
    </row>
    <row r="9" spans="1:6" x14ac:dyDescent="0.25">
      <c r="A9" s="19" t="s">
        <v>141</v>
      </c>
      <c r="B9" s="20"/>
      <c r="C9" s="21"/>
      <c r="D9" s="21"/>
      <c r="E9" s="21"/>
      <c r="F9" s="22"/>
    </row>
    <row r="10" spans="1:6" x14ac:dyDescent="0.25">
      <c r="A10" s="15" t="s">
        <v>98</v>
      </c>
      <c r="B10" s="40"/>
      <c r="C10" s="48"/>
      <c r="D10" s="10"/>
      <c r="E10" s="48"/>
      <c r="F10" s="11"/>
    </row>
    <row r="11" spans="1:6" x14ac:dyDescent="0.25">
      <c r="A11" s="12"/>
      <c r="B11" s="38"/>
      <c r="C11" s="234"/>
      <c r="D11" s="17">
        <f t="shared" ref="D11:D16" si="0">B11*C11</f>
        <v>0</v>
      </c>
      <c r="E11" s="234"/>
      <c r="F11" s="16">
        <f t="shared" ref="F11:F16" si="1">B11*E11</f>
        <v>0</v>
      </c>
    </row>
    <row r="12" spans="1:6" x14ac:dyDescent="0.25">
      <c r="A12" s="12"/>
      <c r="B12" s="38"/>
      <c r="C12" s="234"/>
      <c r="D12" s="17">
        <f t="shared" si="0"/>
        <v>0</v>
      </c>
      <c r="E12" s="234"/>
      <c r="F12" s="16">
        <f t="shared" si="1"/>
        <v>0</v>
      </c>
    </row>
    <row r="13" spans="1:6" x14ac:dyDescent="0.25">
      <c r="A13" s="12"/>
      <c r="B13" s="38"/>
      <c r="C13" s="234"/>
      <c r="D13" s="17">
        <f t="shared" si="0"/>
        <v>0</v>
      </c>
      <c r="E13" s="234"/>
      <c r="F13" s="16">
        <f t="shared" si="1"/>
        <v>0</v>
      </c>
    </row>
    <row r="14" spans="1:6" x14ac:dyDescent="0.25">
      <c r="A14" s="12"/>
      <c r="B14" s="38"/>
      <c r="C14" s="234"/>
      <c r="D14" s="17">
        <f t="shared" si="0"/>
        <v>0</v>
      </c>
      <c r="E14" s="234"/>
      <c r="F14" s="16">
        <f t="shared" si="1"/>
        <v>0</v>
      </c>
    </row>
    <row r="15" spans="1:6" x14ac:dyDescent="0.25">
      <c r="A15" s="12"/>
      <c r="B15" s="38"/>
      <c r="C15" s="234"/>
      <c r="D15" s="17">
        <f t="shared" si="0"/>
        <v>0</v>
      </c>
      <c r="E15" s="234"/>
      <c r="F15" s="16">
        <f t="shared" si="1"/>
        <v>0</v>
      </c>
    </row>
    <row r="16" spans="1:6" x14ac:dyDescent="0.25">
      <c r="A16" s="12"/>
      <c r="B16" s="38"/>
      <c r="C16" s="234"/>
      <c r="D16" s="17">
        <f t="shared" si="0"/>
        <v>0</v>
      </c>
      <c r="E16" s="234"/>
      <c r="F16" s="16">
        <f t="shared" si="1"/>
        <v>0</v>
      </c>
    </row>
    <row r="17" spans="1:6" x14ac:dyDescent="0.25">
      <c r="A17" s="13"/>
      <c r="B17" s="39" t="s">
        <v>85</v>
      </c>
      <c r="C17" s="47" t="s">
        <v>86</v>
      </c>
      <c r="D17" s="18">
        <f>SUM(D11:D16)</f>
        <v>0</v>
      </c>
      <c r="E17" s="47" t="s">
        <v>86</v>
      </c>
      <c r="F17" s="18">
        <f>SUM(F11:F16)</f>
        <v>0</v>
      </c>
    </row>
    <row r="18" spans="1:6" x14ac:dyDescent="0.25">
      <c r="A18" s="9" t="s">
        <v>87</v>
      </c>
      <c r="B18" s="10"/>
      <c r="C18" s="10"/>
      <c r="D18" s="10"/>
      <c r="E18" s="10"/>
      <c r="F18" s="11"/>
    </row>
    <row r="19" spans="1:6" x14ac:dyDescent="0.25">
      <c r="A19" s="12"/>
      <c r="B19" s="38"/>
      <c r="C19" s="234"/>
      <c r="D19" s="17">
        <f t="shared" ref="D19:D24" si="2">B19*C19</f>
        <v>0</v>
      </c>
      <c r="E19" s="234"/>
      <c r="F19" s="16">
        <f t="shared" ref="F19:F24" si="3">B19*E19</f>
        <v>0</v>
      </c>
    </row>
    <row r="20" spans="1:6" x14ac:dyDescent="0.25">
      <c r="A20" s="12"/>
      <c r="B20" s="38"/>
      <c r="C20" s="234"/>
      <c r="D20" s="17">
        <f t="shared" si="2"/>
        <v>0</v>
      </c>
      <c r="E20" s="234"/>
      <c r="F20" s="16">
        <f t="shared" si="3"/>
        <v>0</v>
      </c>
    </row>
    <row r="21" spans="1:6" x14ac:dyDescent="0.25">
      <c r="A21" s="12"/>
      <c r="B21" s="38"/>
      <c r="C21" s="234"/>
      <c r="D21" s="17">
        <f t="shared" si="2"/>
        <v>0</v>
      </c>
      <c r="E21" s="234"/>
      <c r="F21" s="16">
        <f t="shared" si="3"/>
        <v>0</v>
      </c>
    </row>
    <row r="22" spans="1:6" x14ac:dyDescent="0.25">
      <c r="A22" s="12"/>
      <c r="B22" s="38"/>
      <c r="C22" s="234"/>
      <c r="D22" s="17">
        <f t="shared" si="2"/>
        <v>0</v>
      </c>
      <c r="E22" s="234"/>
      <c r="F22" s="16">
        <f t="shared" si="3"/>
        <v>0</v>
      </c>
    </row>
    <row r="23" spans="1:6" x14ac:dyDescent="0.25">
      <c r="A23" s="12"/>
      <c r="B23" s="38"/>
      <c r="C23" s="234"/>
      <c r="D23" s="17">
        <f t="shared" si="2"/>
        <v>0</v>
      </c>
      <c r="E23" s="234"/>
      <c r="F23" s="16">
        <f t="shared" si="3"/>
        <v>0</v>
      </c>
    </row>
    <row r="24" spans="1:6" x14ac:dyDescent="0.25">
      <c r="A24" s="12"/>
      <c r="B24" s="38"/>
      <c r="C24" s="234"/>
      <c r="D24" s="17">
        <f t="shared" si="2"/>
        <v>0</v>
      </c>
      <c r="E24" s="234"/>
      <c r="F24" s="16">
        <f t="shared" si="3"/>
        <v>0</v>
      </c>
    </row>
    <row r="25" spans="1:6" x14ac:dyDescent="0.25">
      <c r="A25" s="13"/>
      <c r="B25" s="39" t="s">
        <v>85</v>
      </c>
      <c r="C25" s="47" t="s">
        <v>86</v>
      </c>
      <c r="D25" s="18">
        <f>SUM(D19:D24)</f>
        <v>0</v>
      </c>
      <c r="E25" s="47" t="s">
        <v>86</v>
      </c>
      <c r="F25" s="18">
        <f>SUM(F19:F24)</f>
        <v>0</v>
      </c>
    </row>
    <row r="26" spans="1:6" x14ac:dyDescent="0.25">
      <c r="A26" s="9" t="s">
        <v>88</v>
      </c>
      <c r="B26" s="40"/>
      <c r="C26" s="48"/>
      <c r="D26" s="10"/>
      <c r="E26" s="48"/>
      <c r="F26" s="11"/>
    </row>
    <row r="27" spans="1:6" x14ac:dyDescent="0.25">
      <c r="A27" s="12"/>
      <c r="B27" s="38"/>
      <c r="C27" s="234"/>
      <c r="D27" s="17">
        <f t="shared" ref="D27:D32" si="4">B27*C27</f>
        <v>0</v>
      </c>
      <c r="E27" s="234"/>
      <c r="F27" s="16">
        <f t="shared" ref="F27:F32" si="5">B27*E27</f>
        <v>0</v>
      </c>
    </row>
    <row r="28" spans="1:6" x14ac:dyDescent="0.25">
      <c r="A28" s="12"/>
      <c r="B28" s="38"/>
      <c r="C28" s="234"/>
      <c r="D28" s="17">
        <f t="shared" si="4"/>
        <v>0</v>
      </c>
      <c r="E28" s="234"/>
      <c r="F28" s="16">
        <f t="shared" si="5"/>
        <v>0</v>
      </c>
    </row>
    <row r="29" spans="1:6" x14ac:dyDescent="0.25">
      <c r="A29" s="12"/>
      <c r="B29" s="38"/>
      <c r="C29" s="234"/>
      <c r="D29" s="17">
        <f t="shared" si="4"/>
        <v>0</v>
      </c>
      <c r="E29" s="234"/>
      <c r="F29" s="16">
        <f t="shared" si="5"/>
        <v>0</v>
      </c>
    </row>
    <row r="30" spans="1:6" x14ac:dyDescent="0.25">
      <c r="A30" s="12"/>
      <c r="B30" s="38"/>
      <c r="C30" s="234"/>
      <c r="D30" s="17">
        <f t="shared" si="4"/>
        <v>0</v>
      </c>
      <c r="E30" s="234"/>
      <c r="F30" s="16">
        <f t="shared" si="5"/>
        <v>0</v>
      </c>
    </row>
    <row r="31" spans="1:6" x14ac:dyDescent="0.25">
      <c r="A31" s="12"/>
      <c r="B31" s="38"/>
      <c r="C31" s="234"/>
      <c r="D31" s="17">
        <f t="shared" si="4"/>
        <v>0</v>
      </c>
      <c r="E31" s="234"/>
      <c r="F31" s="16">
        <f t="shared" si="5"/>
        <v>0</v>
      </c>
    </row>
    <row r="32" spans="1:6" x14ac:dyDescent="0.25">
      <c r="A32" s="12"/>
      <c r="B32" s="38"/>
      <c r="C32" s="234"/>
      <c r="D32" s="17">
        <f t="shared" si="4"/>
        <v>0</v>
      </c>
      <c r="E32" s="234"/>
      <c r="F32" s="16">
        <f t="shared" si="5"/>
        <v>0</v>
      </c>
    </row>
    <row r="33" spans="1:6" x14ac:dyDescent="0.25">
      <c r="A33" s="13"/>
      <c r="B33" s="39" t="s">
        <v>85</v>
      </c>
      <c r="C33" s="47" t="s">
        <v>86</v>
      </c>
      <c r="D33" s="18">
        <f>SUM(D27:D32)</f>
        <v>0</v>
      </c>
      <c r="E33" s="47" t="s">
        <v>86</v>
      </c>
      <c r="F33" s="18">
        <f>SUM(F27:F32)</f>
        <v>0</v>
      </c>
    </row>
    <row r="34" spans="1:6" x14ac:dyDescent="0.25">
      <c r="A34" s="9" t="s">
        <v>89</v>
      </c>
      <c r="B34" s="40"/>
      <c r="C34" s="48"/>
      <c r="D34" s="10"/>
      <c r="E34" s="48"/>
      <c r="F34" s="11"/>
    </row>
    <row r="35" spans="1:6" x14ac:dyDescent="0.25">
      <c r="A35" s="12"/>
      <c r="B35" s="38"/>
      <c r="C35" s="234"/>
      <c r="D35" s="17">
        <f t="shared" ref="D35:D40" si="6">B35*C35</f>
        <v>0</v>
      </c>
      <c r="E35" s="234"/>
      <c r="F35" s="16">
        <f t="shared" ref="F35:F40" si="7">B35*E35</f>
        <v>0</v>
      </c>
    </row>
    <row r="36" spans="1:6" x14ac:dyDescent="0.25">
      <c r="A36" s="12"/>
      <c r="B36" s="38"/>
      <c r="C36" s="234"/>
      <c r="D36" s="17">
        <f t="shared" si="6"/>
        <v>0</v>
      </c>
      <c r="E36" s="234"/>
      <c r="F36" s="16">
        <f t="shared" si="7"/>
        <v>0</v>
      </c>
    </row>
    <row r="37" spans="1:6" x14ac:dyDescent="0.25">
      <c r="A37" s="12"/>
      <c r="B37" s="38"/>
      <c r="C37" s="234"/>
      <c r="D37" s="17">
        <f t="shared" si="6"/>
        <v>0</v>
      </c>
      <c r="E37" s="234"/>
      <c r="F37" s="16">
        <f t="shared" si="7"/>
        <v>0</v>
      </c>
    </row>
    <row r="38" spans="1:6" x14ac:dyDescent="0.25">
      <c r="A38" s="12"/>
      <c r="B38" s="38"/>
      <c r="C38" s="234"/>
      <c r="D38" s="17">
        <f t="shared" si="6"/>
        <v>0</v>
      </c>
      <c r="E38" s="234"/>
      <c r="F38" s="16">
        <f t="shared" si="7"/>
        <v>0</v>
      </c>
    </row>
    <row r="39" spans="1:6" x14ac:dyDescent="0.25">
      <c r="A39" s="12"/>
      <c r="B39" s="38"/>
      <c r="C39" s="234"/>
      <c r="D39" s="17">
        <f t="shared" si="6"/>
        <v>0</v>
      </c>
      <c r="E39" s="234"/>
      <c r="F39" s="16">
        <f t="shared" si="7"/>
        <v>0</v>
      </c>
    </row>
    <row r="40" spans="1:6" x14ac:dyDescent="0.25">
      <c r="A40" s="12"/>
      <c r="B40" s="38"/>
      <c r="C40" s="234"/>
      <c r="D40" s="17">
        <f t="shared" si="6"/>
        <v>0</v>
      </c>
      <c r="E40" s="234"/>
      <c r="F40" s="16">
        <f t="shared" si="7"/>
        <v>0</v>
      </c>
    </row>
    <row r="41" spans="1:6" x14ac:dyDescent="0.25">
      <c r="A41" s="13"/>
      <c r="B41" s="39" t="s">
        <v>85</v>
      </c>
      <c r="C41" s="47" t="s">
        <v>86</v>
      </c>
      <c r="D41" s="18">
        <f>SUM(D35:D40)</f>
        <v>0</v>
      </c>
      <c r="E41" s="47" t="s">
        <v>86</v>
      </c>
      <c r="F41" s="18">
        <f>SUM(F35:F40)</f>
        <v>0</v>
      </c>
    </row>
    <row r="42" spans="1:6" x14ac:dyDescent="0.25">
      <c r="A42" s="55" t="s">
        <v>90</v>
      </c>
      <c r="B42" s="40"/>
      <c r="C42" s="48"/>
      <c r="D42" s="10"/>
      <c r="E42" s="48"/>
      <c r="F42" s="11"/>
    </row>
    <row r="43" spans="1:6" x14ac:dyDescent="0.25">
      <c r="A43" s="12"/>
      <c r="B43" s="38"/>
      <c r="C43" s="234"/>
      <c r="D43" s="17">
        <f>B43*C43</f>
        <v>0</v>
      </c>
      <c r="E43" s="234"/>
      <c r="F43" s="16">
        <f>B43*E43</f>
        <v>0</v>
      </c>
    </row>
    <row r="44" spans="1:6" x14ac:dyDescent="0.25">
      <c r="A44" s="12"/>
      <c r="B44" s="38"/>
      <c r="C44" s="234"/>
      <c r="D44" s="17">
        <f>B44*C44</f>
        <v>0</v>
      </c>
      <c r="E44" s="234"/>
      <c r="F44" s="16">
        <f>B44*E44</f>
        <v>0</v>
      </c>
    </row>
    <row r="45" spans="1:6" x14ac:dyDescent="0.25">
      <c r="A45" s="12"/>
      <c r="B45" s="38"/>
      <c r="C45" s="234"/>
      <c r="D45" s="17">
        <f>B45*C45</f>
        <v>0</v>
      </c>
      <c r="E45" s="234"/>
      <c r="F45" s="16">
        <f>B45*E45</f>
        <v>0</v>
      </c>
    </row>
    <row r="46" spans="1:6" x14ac:dyDescent="0.25">
      <c r="A46" s="13"/>
      <c r="B46" s="39" t="s">
        <v>85</v>
      </c>
      <c r="C46" s="47" t="s">
        <v>86</v>
      </c>
      <c r="D46" s="18">
        <f>SUM(D43:D45)</f>
        <v>0</v>
      </c>
      <c r="E46" s="47" t="s">
        <v>86</v>
      </c>
      <c r="F46" s="18">
        <f>SUM(F43:F45)</f>
        <v>0</v>
      </c>
    </row>
    <row r="47" spans="1:6" x14ac:dyDescent="0.25">
      <c r="A47" s="55" t="s">
        <v>91</v>
      </c>
      <c r="B47" s="40"/>
      <c r="C47" s="48"/>
      <c r="D47" s="10"/>
      <c r="E47" s="48"/>
      <c r="F47" s="11"/>
    </row>
    <row r="48" spans="1:6" x14ac:dyDescent="0.25">
      <c r="A48" s="12"/>
      <c r="B48" s="38"/>
      <c r="C48" s="234"/>
      <c r="D48" s="17">
        <f>B48*C48</f>
        <v>0</v>
      </c>
      <c r="E48" s="234"/>
      <c r="F48" s="16">
        <f>B48*E48</f>
        <v>0</v>
      </c>
    </row>
    <row r="49" spans="1:6" x14ac:dyDescent="0.25">
      <c r="A49" s="12"/>
      <c r="B49" s="38"/>
      <c r="C49" s="234"/>
      <c r="D49" s="17">
        <f>B49*C49</f>
        <v>0</v>
      </c>
      <c r="E49" s="234"/>
      <c r="F49" s="16">
        <f>B49*E49</f>
        <v>0</v>
      </c>
    </row>
    <row r="50" spans="1:6" x14ac:dyDescent="0.25">
      <c r="A50" s="12"/>
      <c r="B50" s="38"/>
      <c r="C50" s="234"/>
      <c r="D50" s="17">
        <f>B50*C50</f>
        <v>0</v>
      </c>
      <c r="E50" s="234"/>
      <c r="F50" s="16">
        <f>B50*E50</f>
        <v>0</v>
      </c>
    </row>
    <row r="51" spans="1:6" x14ac:dyDescent="0.25">
      <c r="A51" s="13"/>
      <c r="B51" s="39" t="s">
        <v>85</v>
      </c>
      <c r="C51" s="47" t="s">
        <v>86</v>
      </c>
      <c r="D51" s="18">
        <f>SUM(D48:D50)</f>
        <v>0</v>
      </c>
      <c r="E51" s="47" t="s">
        <v>86</v>
      </c>
      <c r="F51" s="18">
        <f>SUM(F48:F50)</f>
        <v>0</v>
      </c>
    </row>
    <row r="52" spans="1:6" x14ac:dyDescent="0.25">
      <c r="A52" s="55" t="s">
        <v>161</v>
      </c>
      <c r="B52" s="40"/>
      <c r="C52" s="48"/>
      <c r="D52" s="10"/>
      <c r="E52" s="48"/>
      <c r="F52" s="11"/>
    </row>
    <row r="53" spans="1:6" x14ac:dyDescent="0.25">
      <c r="A53" s="12"/>
      <c r="B53" s="38"/>
      <c r="C53" s="234"/>
      <c r="D53" s="17">
        <f>B53*C53</f>
        <v>0</v>
      </c>
      <c r="E53" s="234"/>
      <c r="F53" s="16">
        <f>B53*E53</f>
        <v>0</v>
      </c>
    </row>
    <row r="54" spans="1:6" x14ac:dyDescent="0.25">
      <c r="A54" s="12"/>
      <c r="B54" s="38"/>
      <c r="C54" s="234"/>
      <c r="D54" s="17">
        <f>B54*C54</f>
        <v>0</v>
      </c>
      <c r="E54" s="234"/>
      <c r="F54" s="16">
        <f>B54*E54</f>
        <v>0</v>
      </c>
    </row>
    <row r="55" spans="1:6" x14ac:dyDescent="0.25">
      <c r="A55" s="12"/>
      <c r="B55" s="38"/>
      <c r="C55" s="234"/>
      <c r="D55" s="17">
        <f>B55*C55</f>
        <v>0</v>
      </c>
      <c r="E55" s="234"/>
      <c r="F55" s="16">
        <f>B55*E55</f>
        <v>0</v>
      </c>
    </row>
    <row r="56" spans="1:6" x14ac:dyDescent="0.25">
      <c r="A56" s="13"/>
      <c r="B56" s="39" t="s">
        <v>85</v>
      </c>
      <c r="C56" s="47" t="s">
        <v>86</v>
      </c>
      <c r="D56" s="18">
        <f>SUM(D53:D55)</f>
        <v>0</v>
      </c>
      <c r="E56" s="47" t="s">
        <v>86</v>
      </c>
      <c r="F56" s="18">
        <f>SUM(F53:F55)</f>
        <v>0</v>
      </c>
    </row>
    <row r="57" spans="1:6" s="30" customFormat="1" x14ac:dyDescent="0.25">
      <c r="A57" s="23"/>
      <c r="B57" s="41"/>
      <c r="C57" s="49" t="s">
        <v>86</v>
      </c>
      <c r="D57" s="29">
        <f>SUM(D17+D25+D33+D41+D46+D51+D56)</f>
        <v>0</v>
      </c>
      <c r="E57" s="49" t="s">
        <v>86</v>
      </c>
      <c r="F57" s="29">
        <f>SUM(F17+F25+F33+F41+F46+F51+F56)</f>
        <v>0</v>
      </c>
    </row>
    <row r="58" spans="1:6" s="30" customFormat="1" ht="13.8" thickBot="1" x14ac:dyDescent="0.3">
      <c r="A58" s="31"/>
      <c r="B58" s="42"/>
      <c r="C58" s="50"/>
      <c r="D58" s="37"/>
      <c r="E58" s="50"/>
      <c r="F58" s="33"/>
    </row>
    <row r="59" spans="1:6" x14ac:dyDescent="0.25">
      <c r="A59" s="23" t="s">
        <v>142</v>
      </c>
      <c r="B59" s="43"/>
      <c r="C59" s="51"/>
      <c r="D59" s="24"/>
      <c r="E59" s="51"/>
      <c r="F59" s="25"/>
    </row>
    <row r="60" spans="1:6" x14ac:dyDescent="0.25">
      <c r="A60" s="23"/>
      <c r="B60" s="43"/>
      <c r="C60" s="51"/>
      <c r="D60" s="24"/>
      <c r="E60" s="51"/>
      <c r="F60" s="25"/>
    </row>
    <row r="61" spans="1:6" x14ac:dyDescent="0.25">
      <c r="A61" s="23"/>
      <c r="B61" s="43"/>
      <c r="C61" s="51"/>
      <c r="D61" s="24"/>
      <c r="E61" s="51"/>
      <c r="F61" s="25"/>
    </row>
    <row r="62" spans="1:6" x14ac:dyDescent="0.25">
      <c r="A62" s="23"/>
      <c r="B62" s="43"/>
      <c r="C62" s="51"/>
      <c r="D62" s="24"/>
      <c r="E62" s="51"/>
      <c r="F62" s="25"/>
    </row>
    <row r="63" spans="1:6" x14ac:dyDescent="0.25">
      <c r="A63" s="15" t="s">
        <v>97</v>
      </c>
      <c r="B63" s="40"/>
      <c r="C63" s="48"/>
      <c r="D63" s="10"/>
      <c r="E63" s="48"/>
      <c r="F63" s="11"/>
    </row>
    <row r="64" spans="1:6" x14ac:dyDescent="0.25">
      <c r="A64" s="12"/>
      <c r="B64" s="38"/>
      <c r="C64" s="234"/>
      <c r="D64" s="17">
        <f>B64*C64</f>
        <v>0</v>
      </c>
      <c r="E64" s="234"/>
      <c r="F64" s="16">
        <f>B64*E64</f>
        <v>0</v>
      </c>
    </row>
    <row r="65" spans="1:6" x14ac:dyDescent="0.25">
      <c r="A65" s="13"/>
      <c r="B65" s="39" t="s">
        <v>85</v>
      </c>
      <c r="C65" s="47" t="s">
        <v>86</v>
      </c>
      <c r="D65" s="18">
        <f>SUM(D64)</f>
        <v>0</v>
      </c>
      <c r="E65" s="14" t="s">
        <v>86</v>
      </c>
      <c r="F65" s="18">
        <f>SUM(F64)</f>
        <v>0</v>
      </c>
    </row>
    <row r="66" spans="1:6" x14ac:dyDescent="0.25">
      <c r="A66" s="54" t="s">
        <v>92</v>
      </c>
      <c r="B66" s="40"/>
      <c r="C66" s="48"/>
      <c r="D66" s="10"/>
      <c r="E66" s="48"/>
      <c r="F66" s="11"/>
    </row>
    <row r="67" spans="1:6" x14ac:dyDescent="0.25">
      <c r="A67" s="12"/>
      <c r="B67" s="38"/>
      <c r="C67" s="46"/>
      <c r="D67" s="17">
        <f>B67*C67</f>
        <v>0</v>
      </c>
      <c r="E67" s="46"/>
      <c r="F67" s="16">
        <f>B67*E67</f>
        <v>0</v>
      </c>
    </row>
    <row r="68" spans="1:6" x14ac:dyDescent="0.25">
      <c r="A68" s="13"/>
      <c r="B68" s="39" t="s">
        <v>85</v>
      </c>
      <c r="C68" s="47" t="s">
        <v>86</v>
      </c>
      <c r="D68" s="18">
        <f>SUM(D67)</f>
        <v>0</v>
      </c>
      <c r="E68" s="47" t="s">
        <v>86</v>
      </c>
      <c r="F68" s="18">
        <f>SUM(F67)</f>
        <v>0</v>
      </c>
    </row>
    <row r="69" spans="1:6" x14ac:dyDescent="0.25">
      <c r="A69" s="15" t="s">
        <v>93</v>
      </c>
      <c r="B69" s="40"/>
      <c r="C69" s="48"/>
      <c r="D69" s="10"/>
      <c r="E69" s="48"/>
      <c r="F69" s="11"/>
    </row>
    <row r="70" spans="1:6" x14ac:dyDescent="0.25">
      <c r="A70" s="12"/>
      <c r="B70" s="38"/>
      <c r="C70" s="234"/>
      <c r="D70" s="17">
        <f>B70*C70</f>
        <v>0</v>
      </c>
      <c r="E70" s="234"/>
      <c r="F70" s="16">
        <f>B70*E70</f>
        <v>0</v>
      </c>
    </row>
    <row r="71" spans="1:6" x14ac:dyDescent="0.25">
      <c r="A71" s="13"/>
      <c r="B71" s="39" t="s">
        <v>85</v>
      </c>
      <c r="C71" s="47" t="s">
        <v>86</v>
      </c>
      <c r="D71" s="18">
        <f>SUM(D70)</f>
        <v>0</v>
      </c>
      <c r="E71" s="47" t="s">
        <v>86</v>
      </c>
      <c r="F71" s="18">
        <f>SUM(F70)</f>
        <v>0</v>
      </c>
    </row>
    <row r="72" spans="1:6" x14ac:dyDescent="0.25">
      <c r="A72" s="15" t="s">
        <v>95</v>
      </c>
      <c r="B72" s="40"/>
      <c r="C72" s="48"/>
      <c r="D72" s="10"/>
      <c r="E72" s="48"/>
      <c r="F72" s="11"/>
    </row>
    <row r="73" spans="1:6" x14ac:dyDescent="0.25">
      <c r="A73" s="12"/>
      <c r="B73" s="38"/>
      <c r="C73" s="46"/>
      <c r="D73" s="17">
        <f>B73*C73</f>
        <v>0</v>
      </c>
      <c r="E73" s="46"/>
      <c r="F73" s="16">
        <f>B73*E73</f>
        <v>0</v>
      </c>
    </row>
    <row r="74" spans="1:6" x14ac:dyDescent="0.25">
      <c r="A74" s="12"/>
      <c r="B74" s="38"/>
      <c r="C74" s="46"/>
      <c r="D74" s="17">
        <f>B74*C74</f>
        <v>0</v>
      </c>
      <c r="E74" s="46"/>
      <c r="F74" s="16">
        <f>B74*E74</f>
        <v>0</v>
      </c>
    </row>
    <row r="75" spans="1:6" x14ac:dyDescent="0.25">
      <c r="A75" s="12"/>
      <c r="B75" s="38"/>
      <c r="C75" s="46"/>
      <c r="D75" s="17">
        <f>B75*C75</f>
        <v>0</v>
      </c>
      <c r="E75" s="46"/>
      <c r="F75" s="16">
        <f>B75*E75</f>
        <v>0</v>
      </c>
    </row>
    <row r="76" spans="1:6" x14ac:dyDescent="0.25">
      <c r="A76" s="13"/>
      <c r="B76" s="39" t="s">
        <v>85</v>
      </c>
      <c r="C76" s="47" t="s">
        <v>86</v>
      </c>
      <c r="D76" s="18">
        <f>SUM(D73:D75)</f>
        <v>0</v>
      </c>
      <c r="E76" s="47" t="s">
        <v>86</v>
      </c>
      <c r="F76" s="18">
        <f>SUM(F73:F75)</f>
        <v>0</v>
      </c>
    </row>
    <row r="77" spans="1:6" x14ac:dyDescent="0.25">
      <c r="A77" s="15" t="s">
        <v>96</v>
      </c>
      <c r="B77" s="40"/>
      <c r="C77" s="48"/>
      <c r="D77" s="10"/>
      <c r="E77" s="48"/>
      <c r="F77" s="11"/>
    </row>
    <row r="78" spans="1:6" x14ac:dyDescent="0.25">
      <c r="A78" s="12"/>
      <c r="B78" s="38"/>
      <c r="C78" s="46"/>
      <c r="D78" s="17">
        <f>B78*C78</f>
        <v>0</v>
      </c>
      <c r="E78" s="46"/>
      <c r="F78" s="16">
        <f>B78*E78</f>
        <v>0</v>
      </c>
    </row>
    <row r="79" spans="1:6" x14ac:dyDescent="0.25">
      <c r="A79" s="13"/>
      <c r="B79" s="39" t="s">
        <v>85</v>
      </c>
      <c r="C79" s="47" t="s">
        <v>86</v>
      </c>
      <c r="D79" s="18">
        <f>SUM(D78)</f>
        <v>0</v>
      </c>
      <c r="E79" s="47" t="s">
        <v>86</v>
      </c>
      <c r="F79" s="18">
        <f>SUM(F78)</f>
        <v>0</v>
      </c>
    </row>
    <row r="80" spans="1:6" x14ac:dyDescent="0.25">
      <c r="A80" s="15" t="s">
        <v>94</v>
      </c>
      <c r="B80" s="40"/>
      <c r="C80" s="48"/>
      <c r="D80" s="10"/>
      <c r="E80" s="48"/>
      <c r="F80" s="11"/>
    </row>
    <row r="81" spans="1:6" x14ac:dyDescent="0.25">
      <c r="A81" s="12"/>
      <c r="B81" s="38"/>
      <c r="C81" s="46"/>
      <c r="D81" s="17">
        <f>B81*C81</f>
        <v>0</v>
      </c>
      <c r="E81" s="46"/>
      <c r="F81" s="16">
        <f>B81*E81</f>
        <v>0</v>
      </c>
    </row>
    <row r="82" spans="1:6" x14ac:dyDescent="0.25">
      <c r="A82" s="12"/>
      <c r="B82" s="38"/>
      <c r="C82" s="46"/>
      <c r="D82" s="17">
        <f>B82*C82</f>
        <v>0</v>
      </c>
      <c r="E82" s="46"/>
      <c r="F82" s="16">
        <f>B82*E82</f>
        <v>0</v>
      </c>
    </row>
    <row r="83" spans="1:6" x14ac:dyDescent="0.25">
      <c r="A83" s="12"/>
      <c r="B83" s="38"/>
      <c r="C83" s="46"/>
      <c r="D83" s="17">
        <f>B83*C83</f>
        <v>0</v>
      </c>
      <c r="E83" s="46"/>
      <c r="F83" s="16">
        <f>B83*E83</f>
        <v>0</v>
      </c>
    </row>
    <row r="84" spans="1:6" x14ac:dyDescent="0.25">
      <c r="A84" s="13"/>
      <c r="B84" s="39" t="s">
        <v>85</v>
      </c>
      <c r="C84" s="47" t="s">
        <v>86</v>
      </c>
      <c r="D84" s="18">
        <f>SUM(D81:D83)</f>
        <v>0</v>
      </c>
      <c r="E84" s="47" t="s">
        <v>86</v>
      </c>
      <c r="F84" s="18">
        <f>SUM(F81:F83)</f>
        <v>0</v>
      </c>
    </row>
    <row r="85" spans="1:6" s="30" customFormat="1" ht="13.8" thickBot="1" x14ac:dyDescent="0.3">
      <c r="A85" s="31"/>
      <c r="B85" s="42"/>
      <c r="C85" s="50" t="s">
        <v>86</v>
      </c>
      <c r="D85" s="33">
        <f>SUM(D65+D68+D71+D76+D79+D84)</f>
        <v>0</v>
      </c>
      <c r="E85" s="32" t="s">
        <v>86</v>
      </c>
      <c r="F85" s="33">
        <f>SUM(F65+F68+F71+F76+F79+F84)</f>
        <v>0</v>
      </c>
    </row>
    <row r="86" spans="1:6" s="30" customFormat="1" ht="13.8" thickBot="1" x14ac:dyDescent="0.3">
      <c r="A86" s="34"/>
      <c r="B86" s="44"/>
      <c r="C86" s="52"/>
      <c r="D86" s="36"/>
      <c r="E86" s="35"/>
      <c r="F86" s="36"/>
    </row>
    <row r="87" spans="1:6" ht="13.8" thickBot="1" x14ac:dyDescent="0.3">
      <c r="A87" s="26" t="s">
        <v>143</v>
      </c>
      <c r="B87" s="45"/>
      <c r="C87" s="53" t="s">
        <v>144</v>
      </c>
      <c r="D87" s="28">
        <f>SUM(D57+D85)</f>
        <v>0</v>
      </c>
      <c r="E87" s="27" t="s">
        <v>144</v>
      </c>
      <c r="F87" s="28">
        <f>SUM(F57+F85)</f>
        <v>0</v>
      </c>
    </row>
  </sheetData>
  <sheetProtection insertRows="0" deleteRows="0"/>
  <pageMargins left="0.7" right="0.7" top="0.75" bottom="0.75" header="0.3" footer="0.3"/>
  <pageSetup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5"/>
  <sheetViews>
    <sheetView showGridLines="0" topLeftCell="A9" zoomScale="120" zoomScaleNormal="120" zoomScaleSheetLayoutView="150" workbookViewId="0">
      <selection activeCell="A154" sqref="A154"/>
    </sheetView>
  </sheetViews>
  <sheetFormatPr defaultRowHeight="13.2" x14ac:dyDescent="0.25"/>
  <cols>
    <col min="1" max="1" width="100.77734375" style="239" customWidth="1"/>
    <col min="2" max="16384" width="8.88671875" style="239"/>
  </cols>
  <sheetData>
    <row r="1" spans="1:1" ht="14.4" x14ac:dyDescent="0.25">
      <c r="A1" s="238" t="s">
        <v>166</v>
      </c>
    </row>
    <row r="2" spans="1:1" ht="14.4" x14ac:dyDescent="0.25">
      <c r="A2" s="240" t="s">
        <v>55</v>
      </c>
    </row>
    <row r="3" spans="1:1" ht="28.8" x14ac:dyDescent="0.25">
      <c r="A3" s="241" t="s">
        <v>307</v>
      </c>
    </row>
    <row r="4" spans="1:1" ht="26.4" x14ac:dyDescent="0.25">
      <c r="A4" s="251" t="s">
        <v>308</v>
      </c>
    </row>
    <row r="5" spans="1:1" ht="26.4" x14ac:dyDescent="0.25">
      <c r="A5" s="251" t="s">
        <v>309</v>
      </c>
    </row>
    <row r="6" spans="1:1" ht="26.4" x14ac:dyDescent="0.25">
      <c r="A6" s="251" t="s">
        <v>310</v>
      </c>
    </row>
    <row r="7" spans="1:1" ht="14.4" x14ac:dyDescent="0.25">
      <c r="A7" s="241"/>
    </row>
    <row r="8" spans="1:1" ht="57.6" x14ac:dyDescent="0.25">
      <c r="A8" s="241" t="s">
        <v>311</v>
      </c>
    </row>
    <row r="9" spans="1:1" ht="28.8" x14ac:dyDescent="0.25">
      <c r="A9" s="254" t="s">
        <v>312</v>
      </c>
    </row>
    <row r="10" spans="1:1" ht="14.4" x14ac:dyDescent="0.25">
      <c r="A10" s="254" t="s">
        <v>313</v>
      </c>
    </row>
    <row r="11" spans="1:1" ht="28.8" x14ac:dyDescent="0.25">
      <c r="A11" s="254" t="s">
        <v>314</v>
      </c>
    </row>
    <row r="12" spans="1:1" ht="28.8" x14ac:dyDescent="0.25">
      <c r="A12" s="254" t="s">
        <v>315</v>
      </c>
    </row>
    <row r="13" spans="1:1" ht="28.8" x14ac:dyDescent="0.25">
      <c r="A13" s="254" t="s">
        <v>316</v>
      </c>
    </row>
    <row r="14" spans="1:1" ht="28.8" x14ac:dyDescent="0.25">
      <c r="A14" s="241" t="s">
        <v>317</v>
      </c>
    </row>
    <row r="15" spans="1:1" ht="14.4" x14ac:dyDescent="0.25">
      <c r="A15" s="241"/>
    </row>
    <row r="16" spans="1:1" ht="14.4" x14ac:dyDescent="0.25">
      <c r="A16" s="238" t="s">
        <v>174</v>
      </c>
    </row>
    <row r="17" spans="1:1" ht="57.6" x14ac:dyDescent="0.25">
      <c r="A17" s="254" t="s">
        <v>175</v>
      </c>
    </row>
    <row r="18" spans="1:1" ht="14.4" x14ac:dyDescent="0.25">
      <c r="A18" s="254" t="s">
        <v>176</v>
      </c>
    </row>
    <row r="19" spans="1:1" ht="14.4" x14ac:dyDescent="0.25">
      <c r="A19" s="254" t="s">
        <v>177</v>
      </c>
    </row>
    <row r="20" spans="1:1" ht="13.8" x14ac:dyDescent="0.25">
      <c r="A20" s="242"/>
    </row>
    <row r="21" spans="1:1" ht="14.4" x14ac:dyDescent="0.25">
      <c r="A21" s="238" t="s">
        <v>178</v>
      </c>
    </row>
    <row r="22" spans="1:1" ht="14.4" x14ac:dyDescent="0.25">
      <c r="A22" s="241" t="s">
        <v>179</v>
      </c>
    </row>
    <row r="23" spans="1:1" ht="43.2" x14ac:dyDescent="0.25">
      <c r="A23" s="241" t="s">
        <v>180</v>
      </c>
    </row>
    <row r="24" spans="1:1" ht="28.8" x14ac:dyDescent="0.25">
      <c r="A24" s="241" t="s">
        <v>181</v>
      </c>
    </row>
    <row r="25" spans="1:1" ht="57.6" x14ac:dyDescent="0.25">
      <c r="A25" s="241" t="s">
        <v>182</v>
      </c>
    </row>
    <row r="26" spans="1:1" ht="14.4" x14ac:dyDescent="0.25">
      <c r="A26" s="241" t="s">
        <v>301</v>
      </c>
    </row>
    <row r="27" spans="1:1" ht="14.4" x14ac:dyDescent="0.25">
      <c r="A27" s="241"/>
    </row>
    <row r="28" spans="1:1" ht="14.4" x14ac:dyDescent="0.25">
      <c r="A28" s="238" t="s">
        <v>183</v>
      </c>
    </row>
    <row r="29" spans="1:1" ht="43.2" x14ac:dyDescent="0.25">
      <c r="A29" s="254" t="s">
        <v>184</v>
      </c>
    </row>
    <row r="30" spans="1:1" ht="43.2" x14ac:dyDescent="0.25">
      <c r="A30" s="254" t="s">
        <v>302</v>
      </c>
    </row>
    <row r="31" spans="1:1" ht="28.8" x14ac:dyDescent="0.25">
      <c r="A31" s="254" t="s">
        <v>185</v>
      </c>
    </row>
    <row r="32" spans="1:1" ht="57.6" x14ac:dyDescent="0.25">
      <c r="A32" s="254" t="s">
        <v>186</v>
      </c>
    </row>
    <row r="33" spans="1:1" ht="57.6" x14ac:dyDescent="0.25">
      <c r="A33" s="254" t="s">
        <v>187</v>
      </c>
    </row>
    <row r="34" spans="1:1" ht="43.2" x14ac:dyDescent="0.25">
      <c r="A34" s="254" t="s">
        <v>188</v>
      </c>
    </row>
    <row r="35" spans="1:1" ht="28.8" x14ac:dyDescent="0.25">
      <c r="A35" s="254" t="s">
        <v>189</v>
      </c>
    </row>
    <row r="36" spans="1:1" ht="43.2" x14ac:dyDescent="0.25">
      <c r="A36" s="254" t="s">
        <v>190</v>
      </c>
    </row>
    <row r="37" spans="1:1" ht="14.4" x14ac:dyDescent="0.25">
      <c r="A37" s="243"/>
    </row>
    <row r="38" spans="1:1" ht="14.4" x14ac:dyDescent="0.25">
      <c r="A38" s="238" t="s">
        <v>191</v>
      </c>
    </row>
    <row r="39" spans="1:1" ht="14.4" x14ac:dyDescent="0.25">
      <c r="A39" s="244" t="s">
        <v>192</v>
      </c>
    </row>
    <row r="40" spans="1:1" ht="43.2" x14ac:dyDescent="0.25">
      <c r="A40" s="241" t="s">
        <v>193</v>
      </c>
    </row>
    <row r="41" spans="1:1" ht="28.8" x14ac:dyDescent="0.25">
      <c r="A41" s="241" t="s">
        <v>194</v>
      </c>
    </row>
    <row r="42" spans="1:1" ht="28.8" x14ac:dyDescent="0.25">
      <c r="A42" s="254" t="s">
        <v>195</v>
      </c>
    </row>
    <row r="43" spans="1:1" ht="28.8" x14ac:dyDescent="0.25">
      <c r="A43" s="254" t="s">
        <v>196</v>
      </c>
    </row>
    <row r="44" spans="1:1" ht="28.8" x14ac:dyDescent="0.25">
      <c r="A44" s="254" t="s">
        <v>197</v>
      </c>
    </row>
    <row r="45" spans="1:1" ht="28.8" x14ac:dyDescent="0.25">
      <c r="A45" s="254" t="s">
        <v>198</v>
      </c>
    </row>
    <row r="46" spans="1:1" ht="28.8" x14ac:dyDescent="0.25">
      <c r="A46" s="254" t="s">
        <v>199</v>
      </c>
    </row>
    <row r="47" spans="1:1" ht="28.8" x14ac:dyDescent="0.25">
      <c r="A47" s="254" t="s">
        <v>200</v>
      </c>
    </row>
    <row r="48" spans="1:1" ht="28.8" x14ac:dyDescent="0.25">
      <c r="A48" s="254" t="s">
        <v>201</v>
      </c>
    </row>
    <row r="49" spans="1:1" ht="14.4" x14ac:dyDescent="0.25">
      <c r="A49" s="254" t="s">
        <v>202</v>
      </c>
    </row>
    <row r="50" spans="1:1" ht="14.4" x14ac:dyDescent="0.25">
      <c r="A50" s="254" t="s">
        <v>203</v>
      </c>
    </row>
    <row r="51" spans="1:1" ht="28.8" x14ac:dyDescent="0.25">
      <c r="A51" s="254" t="s">
        <v>204</v>
      </c>
    </row>
    <row r="52" spans="1:1" ht="57.6" x14ac:dyDescent="0.25">
      <c r="A52" s="241" t="s">
        <v>205</v>
      </c>
    </row>
    <row r="53" spans="1:1" ht="14.4" x14ac:dyDescent="0.25">
      <c r="A53" s="253" t="s">
        <v>206</v>
      </c>
    </row>
    <row r="54" spans="1:1" ht="72" x14ac:dyDescent="0.25">
      <c r="A54" s="258" t="s">
        <v>207</v>
      </c>
    </row>
    <row r="55" spans="1:1" ht="28.8" x14ac:dyDescent="0.25">
      <c r="A55" s="258" t="s">
        <v>208</v>
      </c>
    </row>
    <row r="56" spans="1:1" ht="57.6" x14ac:dyDescent="0.25">
      <c r="A56" s="258" t="s">
        <v>209</v>
      </c>
    </row>
    <row r="57" spans="1:1" ht="28.8" x14ac:dyDescent="0.25">
      <c r="A57" s="258" t="s">
        <v>210</v>
      </c>
    </row>
    <row r="58" spans="1:1" ht="28.8" x14ac:dyDescent="0.25">
      <c r="A58" s="257" t="s">
        <v>211</v>
      </c>
    </row>
    <row r="59" spans="1:1" ht="28.8" x14ac:dyDescent="0.25">
      <c r="A59" s="253" t="s">
        <v>212</v>
      </c>
    </row>
    <row r="60" spans="1:1" ht="43.2" x14ac:dyDescent="0.25">
      <c r="A60" s="258" t="s">
        <v>303</v>
      </c>
    </row>
    <row r="61" spans="1:1" ht="28.8" x14ac:dyDescent="0.25">
      <c r="A61" s="258" t="s">
        <v>213</v>
      </c>
    </row>
    <row r="62" spans="1:1" ht="28.8" x14ac:dyDescent="0.25">
      <c r="A62" s="253" t="s">
        <v>214</v>
      </c>
    </row>
    <row r="63" spans="1:1" ht="28.8" x14ac:dyDescent="0.25">
      <c r="A63" s="258" t="s">
        <v>215</v>
      </c>
    </row>
    <row r="64" spans="1:1" ht="28.8" x14ac:dyDescent="0.25">
      <c r="A64" s="258" t="s">
        <v>216</v>
      </c>
    </row>
    <row r="65" spans="1:1" ht="57.6" x14ac:dyDescent="0.25">
      <c r="A65" s="258" t="s">
        <v>217</v>
      </c>
    </row>
    <row r="66" spans="1:1" ht="43.2" x14ac:dyDescent="0.25">
      <c r="A66" s="258" t="s">
        <v>218</v>
      </c>
    </row>
    <row r="67" spans="1:1" ht="43.2" x14ac:dyDescent="0.25">
      <c r="A67" s="258" t="s">
        <v>219</v>
      </c>
    </row>
    <row r="68" spans="1:1" ht="14.4" x14ac:dyDescent="0.25">
      <c r="A68" s="258" t="s">
        <v>220</v>
      </c>
    </row>
    <row r="69" spans="1:1" ht="28.8" x14ac:dyDescent="0.25">
      <c r="A69" s="258" t="s">
        <v>221</v>
      </c>
    </row>
    <row r="70" spans="1:1" ht="72" x14ac:dyDescent="0.25">
      <c r="A70" s="253" t="s">
        <v>222</v>
      </c>
    </row>
    <row r="71" spans="1:1" ht="14.4" x14ac:dyDescent="0.25">
      <c r="A71" s="243"/>
    </row>
    <row r="72" spans="1:1" ht="14.4" x14ac:dyDescent="0.25">
      <c r="A72" s="244" t="s">
        <v>223</v>
      </c>
    </row>
    <row r="73" spans="1:1" ht="28.8" x14ac:dyDescent="0.25">
      <c r="A73" s="252" t="s">
        <v>224</v>
      </c>
    </row>
    <row r="74" spans="1:1" ht="14.4" x14ac:dyDescent="0.25">
      <c r="A74" s="245"/>
    </row>
    <row r="75" spans="1:1" ht="14.4" x14ac:dyDescent="0.25">
      <c r="A75" s="244" t="s">
        <v>225</v>
      </c>
    </row>
    <row r="76" spans="1:1" ht="57.6" x14ac:dyDescent="0.25">
      <c r="A76" s="241" t="s">
        <v>226</v>
      </c>
    </row>
    <row r="77" spans="1:1" ht="14.4" x14ac:dyDescent="0.25">
      <c r="A77" s="252" t="s">
        <v>51</v>
      </c>
    </row>
    <row r="78" spans="1:1" ht="14.4" x14ac:dyDescent="0.25">
      <c r="A78" s="252" t="s">
        <v>77</v>
      </c>
    </row>
    <row r="79" spans="1:1" ht="14.4" x14ac:dyDescent="0.25">
      <c r="A79" s="245"/>
    </row>
    <row r="80" spans="1:1" ht="14.4" x14ac:dyDescent="0.25">
      <c r="A80" s="244" t="s">
        <v>227</v>
      </c>
    </row>
    <row r="81" spans="1:1" ht="43.2" x14ac:dyDescent="0.25">
      <c r="A81" s="241" t="s">
        <v>228</v>
      </c>
    </row>
    <row r="82" spans="1:1" ht="43.2" x14ac:dyDescent="0.25">
      <c r="A82" s="252" t="s">
        <v>229</v>
      </c>
    </row>
    <row r="83" spans="1:1" ht="14.4" x14ac:dyDescent="0.25">
      <c r="A83" s="252" t="s">
        <v>230</v>
      </c>
    </row>
    <row r="84" spans="1:1" ht="14.4" x14ac:dyDescent="0.25">
      <c r="A84" s="252" t="s">
        <v>231</v>
      </c>
    </row>
    <row r="85" spans="1:1" ht="14.4" x14ac:dyDescent="0.25">
      <c r="A85" s="245"/>
    </row>
    <row r="86" spans="1:1" ht="14.4" x14ac:dyDescent="0.25">
      <c r="A86" s="244" t="s">
        <v>232</v>
      </c>
    </row>
    <row r="87" spans="1:1" ht="14.4" x14ac:dyDescent="0.25">
      <c r="A87" s="241" t="s">
        <v>233</v>
      </c>
    </row>
    <row r="88" spans="1:1" ht="14.4" x14ac:dyDescent="0.25">
      <c r="A88" s="252" t="s">
        <v>234</v>
      </c>
    </row>
    <row r="89" spans="1:1" ht="14.4" x14ac:dyDescent="0.25">
      <c r="A89" s="252" t="s">
        <v>115</v>
      </c>
    </row>
    <row r="90" spans="1:1" ht="14.4" x14ac:dyDescent="0.25">
      <c r="A90" s="252" t="s">
        <v>235</v>
      </c>
    </row>
    <row r="91" spans="1:1" ht="14.4" x14ac:dyDescent="0.25">
      <c r="A91" s="252" t="s">
        <v>236</v>
      </c>
    </row>
    <row r="92" spans="1:1" ht="14.4" x14ac:dyDescent="0.25">
      <c r="A92" s="245"/>
    </row>
    <row r="93" spans="1:1" ht="14.4" x14ac:dyDescent="0.25">
      <c r="A93" s="244" t="s">
        <v>237</v>
      </c>
    </row>
    <row r="94" spans="1:1" ht="43.2" x14ac:dyDescent="0.25">
      <c r="A94" s="241" t="s">
        <v>238</v>
      </c>
    </row>
    <row r="95" spans="1:1" ht="14.4" x14ac:dyDescent="0.25">
      <c r="A95" s="241"/>
    </row>
    <row r="96" spans="1:1" ht="14.4" x14ac:dyDescent="0.25">
      <c r="A96" s="244" t="s">
        <v>239</v>
      </c>
    </row>
    <row r="97" spans="1:1" ht="28.8" x14ac:dyDescent="0.25">
      <c r="A97" s="241" t="s">
        <v>240</v>
      </c>
    </row>
    <row r="98" spans="1:1" ht="28.8" x14ac:dyDescent="0.25">
      <c r="A98" s="252" t="s">
        <v>241</v>
      </c>
    </row>
    <row r="99" spans="1:1" ht="14.4" x14ac:dyDescent="0.25">
      <c r="A99" s="252" t="s">
        <v>7</v>
      </c>
    </row>
    <row r="100" spans="1:1" ht="14.4" x14ac:dyDescent="0.25">
      <c r="A100" s="252" t="s">
        <v>242</v>
      </c>
    </row>
    <row r="101" spans="1:1" ht="28.8" x14ac:dyDescent="0.25">
      <c r="A101" s="252" t="s">
        <v>243</v>
      </c>
    </row>
    <row r="102" spans="1:1" ht="28.8" x14ac:dyDescent="0.25">
      <c r="A102" s="252" t="s">
        <v>244</v>
      </c>
    </row>
    <row r="103" spans="1:1" ht="28.8" x14ac:dyDescent="0.25">
      <c r="A103" s="252" t="s">
        <v>245</v>
      </c>
    </row>
    <row r="104" spans="1:1" ht="14.4" x14ac:dyDescent="0.25">
      <c r="A104" s="252" t="s">
        <v>246</v>
      </c>
    </row>
    <row r="105" spans="1:1" ht="43.2" x14ac:dyDescent="0.25">
      <c r="A105" s="252" t="s">
        <v>247</v>
      </c>
    </row>
    <row r="106" spans="1:1" ht="28.8" x14ac:dyDescent="0.25">
      <c r="A106" s="254" t="s">
        <v>248</v>
      </c>
    </row>
    <row r="107" spans="1:1" ht="14.4" x14ac:dyDescent="0.25">
      <c r="A107" s="254" t="s">
        <v>249</v>
      </c>
    </row>
    <row r="108" spans="1:1" ht="28.8" x14ac:dyDescent="0.25">
      <c r="A108" s="254" t="s">
        <v>250</v>
      </c>
    </row>
    <row r="109" spans="1:1" ht="14.4" x14ac:dyDescent="0.25">
      <c r="A109" s="252" t="s">
        <v>11</v>
      </c>
    </row>
    <row r="110" spans="1:1" ht="14.4" x14ac:dyDescent="0.25">
      <c r="A110" s="245"/>
    </row>
    <row r="111" spans="1:1" ht="14.4" x14ac:dyDescent="0.25">
      <c r="A111" s="244" t="s">
        <v>251</v>
      </c>
    </row>
    <row r="112" spans="1:1" ht="43.2" x14ac:dyDescent="0.25">
      <c r="A112" s="241" t="s">
        <v>252</v>
      </c>
    </row>
    <row r="113" spans="1:1" ht="43.2" x14ac:dyDescent="0.25">
      <c r="A113" s="252" t="s">
        <v>253</v>
      </c>
    </row>
    <row r="114" spans="1:1" ht="28.8" x14ac:dyDescent="0.25">
      <c r="A114" s="252" t="s">
        <v>254</v>
      </c>
    </row>
    <row r="115" spans="1:1" ht="14.4" x14ac:dyDescent="0.25">
      <c r="A115" s="252" t="s">
        <v>255</v>
      </c>
    </row>
    <row r="116" spans="1:1" ht="28.8" x14ac:dyDescent="0.25">
      <c r="A116" s="254" t="s">
        <v>256</v>
      </c>
    </row>
    <row r="117" spans="1:1" ht="14.4" x14ac:dyDescent="0.25">
      <c r="A117" s="254" t="s">
        <v>257</v>
      </c>
    </row>
    <row r="118" spans="1:1" ht="28.8" x14ac:dyDescent="0.25">
      <c r="A118" s="254" t="s">
        <v>258</v>
      </c>
    </row>
    <row r="119" spans="1:1" ht="43.2" x14ac:dyDescent="0.25">
      <c r="A119" s="254" t="s">
        <v>304</v>
      </c>
    </row>
    <row r="120" spans="1:1" ht="14.4" x14ac:dyDescent="0.25">
      <c r="A120" s="254" t="s">
        <v>259</v>
      </c>
    </row>
    <row r="121" spans="1:1" ht="43.2" x14ac:dyDescent="0.25">
      <c r="A121" s="252" t="s">
        <v>260</v>
      </c>
    </row>
    <row r="122" spans="1:1" ht="57.6" x14ac:dyDescent="0.25">
      <c r="A122" s="252" t="s">
        <v>261</v>
      </c>
    </row>
    <row r="123" spans="1:1" ht="14.4" x14ac:dyDescent="0.25">
      <c r="A123" s="252" t="s">
        <v>123</v>
      </c>
    </row>
    <row r="124" spans="1:1" ht="43.2" x14ac:dyDescent="0.25">
      <c r="A124" s="252" t="s">
        <v>262</v>
      </c>
    </row>
    <row r="125" spans="1:1" ht="14.4" x14ac:dyDescent="0.25">
      <c r="A125" s="252" t="s">
        <v>263</v>
      </c>
    </row>
    <row r="126" spans="1:1" ht="43.2" x14ac:dyDescent="0.25">
      <c r="A126" s="252" t="s">
        <v>264</v>
      </c>
    </row>
    <row r="127" spans="1:1" ht="28.8" x14ac:dyDescent="0.25">
      <c r="A127" s="252" t="s">
        <v>265</v>
      </c>
    </row>
    <row r="128" spans="1:1" ht="14.4" x14ac:dyDescent="0.25">
      <c r="A128" s="245"/>
    </row>
    <row r="129" spans="1:1" ht="14.4" x14ac:dyDescent="0.25">
      <c r="A129" s="244" t="s">
        <v>266</v>
      </c>
    </row>
    <row r="130" spans="1:1" ht="43.2" x14ac:dyDescent="0.25">
      <c r="A130" s="241" t="s">
        <v>267</v>
      </c>
    </row>
    <row r="131" spans="1:1" ht="14.4" x14ac:dyDescent="0.25">
      <c r="A131" s="255" t="s">
        <v>268</v>
      </c>
    </row>
    <row r="132" spans="1:1" ht="14.4" x14ac:dyDescent="0.25">
      <c r="A132" s="256" t="s">
        <v>269</v>
      </c>
    </row>
    <row r="133" spans="1:1" ht="14.4" x14ac:dyDescent="0.25">
      <c r="A133" s="256" t="s">
        <v>270</v>
      </c>
    </row>
    <row r="134" spans="1:1" ht="14.4" x14ac:dyDescent="0.25">
      <c r="A134" s="256" t="s">
        <v>271</v>
      </c>
    </row>
    <row r="135" spans="1:1" ht="14.4" x14ac:dyDescent="0.25">
      <c r="A135" s="256" t="s">
        <v>272</v>
      </c>
    </row>
    <row r="136" spans="1:1" ht="14.4" x14ac:dyDescent="0.25">
      <c r="A136" s="256" t="s">
        <v>273</v>
      </c>
    </row>
    <row r="137" spans="1:1" ht="72" x14ac:dyDescent="0.25">
      <c r="A137" s="252" t="s">
        <v>274</v>
      </c>
    </row>
    <row r="138" spans="1:1" ht="14.4" x14ac:dyDescent="0.25">
      <c r="A138" s="252" t="s">
        <v>275</v>
      </c>
    </row>
    <row r="139" spans="1:1" ht="14.4" x14ac:dyDescent="0.25">
      <c r="A139" s="252" t="s">
        <v>276</v>
      </c>
    </row>
    <row r="140" spans="1:1" ht="14.4" x14ac:dyDescent="0.25">
      <c r="A140" s="252" t="s">
        <v>277</v>
      </c>
    </row>
    <row r="141" spans="1:1" ht="14.4" x14ac:dyDescent="0.25">
      <c r="A141" s="252" t="s">
        <v>113</v>
      </c>
    </row>
    <row r="142" spans="1:1" ht="14.4" x14ac:dyDescent="0.25">
      <c r="A142" s="245"/>
    </row>
    <row r="143" spans="1:1" ht="14.4" x14ac:dyDescent="0.25">
      <c r="A143" s="244" t="s">
        <v>278</v>
      </c>
    </row>
    <row r="144" spans="1:1" ht="28.8" x14ac:dyDescent="0.25">
      <c r="A144" s="241" t="s">
        <v>279</v>
      </c>
    </row>
    <row r="145" spans="1:1" ht="14.4" x14ac:dyDescent="0.25">
      <c r="A145" s="252" t="s">
        <v>280</v>
      </c>
    </row>
    <row r="146" spans="1:1" ht="14.4" x14ac:dyDescent="0.25">
      <c r="A146" s="252" t="s">
        <v>281</v>
      </c>
    </row>
    <row r="147" spans="1:1" ht="14.4" x14ac:dyDescent="0.25">
      <c r="A147" s="252" t="s">
        <v>282</v>
      </c>
    </row>
    <row r="148" spans="1:1" ht="28.8" x14ac:dyDescent="0.25">
      <c r="A148" s="252" t="s">
        <v>283</v>
      </c>
    </row>
    <row r="149" spans="1:1" ht="28.8" x14ac:dyDescent="0.25">
      <c r="A149" s="252" t="s">
        <v>284</v>
      </c>
    </row>
    <row r="150" spans="1:1" ht="43.2" x14ac:dyDescent="0.25">
      <c r="A150" s="252" t="s">
        <v>285</v>
      </c>
    </row>
    <row r="151" spans="1:1" ht="14.4" x14ac:dyDescent="0.25">
      <c r="A151" s="245"/>
    </row>
    <row r="152" spans="1:1" ht="14.4" x14ac:dyDescent="0.25">
      <c r="A152" s="244" t="s">
        <v>286</v>
      </c>
    </row>
    <row r="153" spans="1:1" ht="14.4" x14ac:dyDescent="0.25">
      <c r="A153" s="241" t="s">
        <v>287</v>
      </c>
    </row>
    <row r="154" spans="1:1" ht="28.8" x14ac:dyDescent="0.25">
      <c r="A154" s="252" t="s">
        <v>288</v>
      </c>
    </row>
    <row r="155" spans="1:1" ht="28.8" x14ac:dyDescent="0.25">
      <c r="A155" s="252" t="s">
        <v>289</v>
      </c>
    </row>
    <row r="156" spans="1:1" ht="14.4" x14ac:dyDescent="0.25">
      <c r="A156" s="252" t="s">
        <v>164</v>
      </c>
    </row>
    <row r="157" spans="1:1" ht="28.8" x14ac:dyDescent="0.25">
      <c r="A157" s="252" t="s">
        <v>319</v>
      </c>
    </row>
    <row r="158" spans="1:1" ht="14.4" x14ac:dyDescent="0.25">
      <c r="A158" s="252" t="s">
        <v>20</v>
      </c>
    </row>
    <row r="159" spans="1:1" ht="14.4" x14ac:dyDescent="0.25">
      <c r="A159" s="252" t="s">
        <v>290</v>
      </c>
    </row>
    <row r="160" spans="1:1" ht="28.8" x14ac:dyDescent="0.25">
      <c r="A160" s="252" t="s">
        <v>291</v>
      </c>
    </row>
    <row r="161" spans="1:1" ht="28.8" x14ac:dyDescent="0.25">
      <c r="A161" s="252" t="s">
        <v>292</v>
      </c>
    </row>
    <row r="162" spans="1:1" ht="57.6" x14ac:dyDescent="0.25">
      <c r="A162" s="252" t="s">
        <v>305</v>
      </c>
    </row>
    <row r="163" spans="1:1" ht="72" x14ac:dyDescent="0.25">
      <c r="A163" s="254" t="s">
        <v>293</v>
      </c>
    </row>
    <row r="164" spans="1:1" ht="28.8" x14ac:dyDescent="0.25">
      <c r="A164" s="252" t="s">
        <v>294</v>
      </c>
    </row>
    <row r="165" spans="1:1" ht="14.4" x14ac:dyDescent="0.25">
      <c r="A165" s="243"/>
    </row>
    <row r="166" spans="1:1" ht="14.4" x14ac:dyDescent="0.25">
      <c r="A166" s="244" t="s">
        <v>295</v>
      </c>
    </row>
    <row r="167" spans="1:1" ht="43.2" x14ac:dyDescent="0.25">
      <c r="A167" s="241" t="s">
        <v>306</v>
      </c>
    </row>
    <row r="168" spans="1:1" ht="14.4" x14ac:dyDescent="0.25">
      <c r="A168" s="252" t="s">
        <v>296</v>
      </c>
    </row>
    <row r="169" spans="1:1" ht="28.8" x14ac:dyDescent="0.25">
      <c r="A169" s="252" t="s">
        <v>297</v>
      </c>
    </row>
    <row r="170" spans="1:1" ht="14.4" x14ac:dyDescent="0.25">
      <c r="A170" s="252" t="s">
        <v>49</v>
      </c>
    </row>
    <row r="171" spans="1:1" ht="14.4" x14ac:dyDescent="0.25">
      <c r="A171" s="252" t="s">
        <v>318</v>
      </c>
    </row>
    <row r="172" spans="1:1" ht="14.4" x14ac:dyDescent="0.25">
      <c r="A172" s="243"/>
    </row>
    <row r="173" spans="1:1" ht="14.4" x14ac:dyDescent="0.25">
      <c r="A173" s="246"/>
    </row>
    <row r="174" spans="1:1" ht="14.4" x14ac:dyDescent="0.25">
      <c r="A174" s="247"/>
    </row>
    <row r="175" spans="1:1" ht="14.4" x14ac:dyDescent="0.25">
      <c r="A175" s="246"/>
    </row>
  </sheetData>
  <sheetProtection password="C6AC" sheet="1" objects="1" scenarios="1"/>
  <printOptions horizontalCentered="1"/>
  <pageMargins left="0" right="0" top="0.5" bottom="0" header="0" footer="0"/>
  <pageSetup scale="95" orientation="portrait" r:id="rId1"/>
  <rowBreaks count="2" manualBreakCount="2">
    <brk id="83" man="1"/>
    <brk id="1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Standardized Program Costs</vt:lpstr>
      <vt:lpstr>Staff Salaries</vt:lpstr>
      <vt:lpstr>Definitions</vt:lpstr>
      <vt:lpstr>Definitions!Print_Area</vt:lpstr>
      <vt:lpstr>'Standardized Program Costs'!Print_Area</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DHS</dc:creator>
  <cp:lastModifiedBy>Jean Lynch</cp:lastModifiedBy>
  <cp:lastPrinted>2015-06-23T16:56:21Z</cp:lastPrinted>
  <dcterms:created xsi:type="dcterms:W3CDTF">2001-09-14T17:00:20Z</dcterms:created>
  <dcterms:modified xsi:type="dcterms:W3CDTF">2018-10-09T17:47:10Z</dcterms:modified>
</cp:coreProperties>
</file>